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6" tabRatio="930" activeTab="3"/>
  </bookViews>
  <sheets>
    <sheet name="Info " sheetId="1" r:id="rId1"/>
    <sheet name="1.Division" sheetId="2" r:id="rId2"/>
    <sheet name="Klub" sheetId="3" r:id="rId3"/>
    <sheet name="Klubcpr" sheetId="4" r:id="rId4"/>
    <sheet name="Spiller1" sheetId="5" r:id="rId5"/>
    <sheet name="Spiller2" sheetId="6" r:id="rId6"/>
    <sheet name="Spiller3" sheetId="7" r:id="rId7"/>
    <sheet name="Klubber" sheetId="8" r:id="rId8"/>
  </sheets>
  <definedNames>
    <definedName name="cprklub">'Klubcpr'!$A:$XFD</definedName>
    <definedName name="ft" localSheetId="6">'Klubber'!#REF!</definedName>
    <definedName name="ft">'Klubber'!#REF!</definedName>
    <definedName name="klubbase" localSheetId="4">'Klubber'!#REF!</definedName>
    <definedName name="klubbase" localSheetId="5">'Klubber'!#REF!</definedName>
    <definedName name="klubbase" localSheetId="6">'Klubber'!#REF!</definedName>
    <definedName name="klubbase">'Klubber'!#REF!</definedName>
    <definedName name="Klubber">'Klubber'!$A:$B</definedName>
    <definedName name="Medlem">#REF!</definedName>
    <definedName name="Medlemer" localSheetId="4">#REF!</definedName>
    <definedName name="Medlemer" localSheetId="5">#REF!</definedName>
    <definedName name="Medlemer" localSheetId="6">#REF!</definedName>
    <definedName name="Medlemer">#REF!</definedName>
    <definedName name="_xlnm.Print_Area" localSheetId="1">'1.Division'!$A$1:$AA$34</definedName>
  </definedNames>
  <calcPr fullCalcOnLoad="1"/>
</workbook>
</file>

<file path=xl/comments2.xml><?xml version="1.0" encoding="utf-8"?>
<comments xmlns="http://schemas.openxmlformats.org/spreadsheetml/2006/main">
  <authors>
    <author>Yogi</author>
  </authors>
  <commentList>
    <comment ref="B16" authorId="0">
      <text>
        <r>
          <rPr>
            <sz val="9"/>
            <rFont val="Tahoma"/>
            <family val="2"/>
          </rPr>
          <t xml:space="preserve">
Tast kun Licensnr.</t>
        </r>
      </text>
    </comment>
    <comment ref="B17" authorId="0">
      <text>
        <r>
          <rPr>
            <sz val="9"/>
            <rFont val="Tahoma"/>
            <family val="2"/>
          </rPr>
          <t xml:space="preserve">
Tast kun Licensnr.</t>
        </r>
      </text>
    </comment>
    <comment ref="B18" authorId="0">
      <text>
        <r>
          <rPr>
            <sz val="9"/>
            <rFont val="Tahoma"/>
            <family val="2"/>
          </rPr>
          <t xml:space="preserve">
Tast kun Licensnr.</t>
        </r>
      </text>
    </comment>
    <comment ref="B19" authorId="0">
      <text>
        <r>
          <rPr>
            <sz val="9"/>
            <rFont val="Tahoma"/>
            <family val="2"/>
          </rPr>
          <t xml:space="preserve">
Tast kun Licensnr.</t>
        </r>
      </text>
    </comment>
    <comment ref="I12" authorId="0">
      <text>
        <r>
          <rPr>
            <sz val="9"/>
            <rFont val="Tahoma"/>
            <family val="2"/>
          </rPr>
          <t xml:space="preserve">
Tast kun </t>
        </r>
        <r>
          <rPr>
            <b/>
            <sz val="9"/>
            <rFont val="Tahoma"/>
            <family val="2"/>
          </rPr>
          <t>Klubnr.</t>
        </r>
        <r>
          <rPr>
            <sz val="9"/>
            <rFont val="Tahoma"/>
            <family val="2"/>
          </rPr>
          <t xml:space="preserve">
Du finder Klubnr. Under fanebladet (</t>
        </r>
        <r>
          <rPr>
            <b/>
            <sz val="9"/>
            <rFont val="Tahoma"/>
            <family val="2"/>
          </rPr>
          <t>Klubber</t>
        </r>
        <r>
          <rPr>
            <sz val="9"/>
            <rFont val="Tahoma"/>
            <family val="2"/>
          </rPr>
          <t>)</t>
        </r>
      </text>
    </comment>
    <comment ref="V12" authorId="0">
      <text>
        <r>
          <rPr>
            <sz val="9"/>
            <rFont val="Tahoma"/>
            <family val="2"/>
          </rPr>
          <t xml:space="preserve">
Tast kun </t>
        </r>
        <r>
          <rPr>
            <b/>
            <sz val="9"/>
            <rFont val="Tahoma"/>
            <family val="2"/>
          </rPr>
          <t>Klubnr.</t>
        </r>
        <r>
          <rPr>
            <sz val="9"/>
            <rFont val="Tahoma"/>
            <family val="2"/>
          </rPr>
          <t xml:space="preserve">
Du finder Klubnr. Under fanebladet (</t>
        </r>
        <r>
          <rPr>
            <b/>
            <sz val="9"/>
            <rFont val="Tahoma"/>
            <family val="2"/>
          </rPr>
          <t>Klubber</t>
        </r>
        <r>
          <rPr>
            <sz val="9"/>
            <rFont val="Tahoma"/>
            <family val="2"/>
          </rPr>
          <t>)</t>
        </r>
      </text>
    </comment>
    <comment ref="O16" authorId="0">
      <text>
        <r>
          <rPr>
            <sz val="9"/>
            <rFont val="Tahoma"/>
            <family val="2"/>
          </rPr>
          <t xml:space="preserve">
Tast kun Licensnr.
</t>
        </r>
      </text>
    </comment>
    <comment ref="O17" authorId="0">
      <text>
        <r>
          <rPr>
            <sz val="9"/>
            <rFont val="Tahoma"/>
            <family val="2"/>
          </rPr>
          <t xml:space="preserve">
Tast kun Licensnr.</t>
        </r>
      </text>
    </comment>
    <comment ref="O18" authorId="0">
      <text>
        <r>
          <rPr>
            <sz val="9"/>
            <rFont val="Tahoma"/>
            <family val="2"/>
          </rPr>
          <t xml:space="preserve">
Tast kun Licensnr.</t>
        </r>
      </text>
    </comment>
    <comment ref="O19" authorId="0">
      <text>
        <r>
          <rPr>
            <sz val="9"/>
            <rFont val="Tahoma"/>
            <family val="2"/>
          </rPr>
          <t xml:space="preserve">
Tast kun Licensnr.</t>
        </r>
      </text>
    </comment>
  </commentList>
</comments>
</file>

<file path=xl/sharedStrings.xml><?xml version="1.0" encoding="utf-8"?>
<sst xmlns="http://schemas.openxmlformats.org/spreadsheetml/2006/main" count="1335" uniqueCount="731">
  <si>
    <t>licens nr. så det svare til spillerns licens.</t>
  </si>
  <si>
    <t xml:space="preserve">Når du har tastet klub og licens nr. og navnet ikke kommer frem, skal du ind i klubcpr og rette </t>
  </si>
  <si>
    <r>
      <t xml:space="preserve">her er klubber skjult - for et skjule et ark, gå til </t>
    </r>
    <r>
      <rPr>
        <b/>
        <sz val="10"/>
        <rFont val="Arial"/>
        <family val="2"/>
      </rPr>
      <t>FORMATER - ARK - SKJUL</t>
    </r>
  </si>
  <si>
    <t>Score</t>
  </si>
  <si>
    <t>Indg.</t>
  </si>
  <si>
    <t>Serie</t>
  </si>
  <si>
    <t>Point</t>
  </si>
  <si>
    <t>Holdleder</t>
  </si>
  <si>
    <t>TURNERINGSSKEMA</t>
  </si>
  <si>
    <t>Distance</t>
  </si>
  <si>
    <t>Klub:</t>
  </si>
  <si>
    <t>Hold nr:</t>
  </si>
  <si>
    <t>Klub nr:</t>
  </si>
  <si>
    <t>Turnering:</t>
  </si>
  <si>
    <t>Div. / Serie:</t>
  </si>
  <si>
    <t>Pulje:</t>
  </si>
  <si>
    <t>Spilledato:</t>
  </si>
  <si>
    <t>Spiller navn</t>
  </si>
  <si>
    <t>nr.</t>
  </si>
  <si>
    <t>Kegler</t>
  </si>
  <si>
    <t>Klubnr.</t>
  </si>
  <si>
    <t>Klubnavn</t>
  </si>
  <si>
    <t>Indtast Klubnavn i stedet for "Læs infoarket</t>
  </si>
  <si>
    <r>
      <t xml:space="preserve">Spillernes navn hentes fra arket "KLUBCPR" ved at indtaste Klub og licens nr. </t>
    </r>
    <r>
      <rPr>
        <b/>
        <sz val="10"/>
        <color indexed="10"/>
        <rFont val="Arial"/>
        <family val="2"/>
      </rPr>
      <t>PS: Der må IKKE skrives i de grå felter</t>
    </r>
  </si>
  <si>
    <t>Er der problemer, kan du ringe til</t>
  </si>
  <si>
    <t>Navn</t>
  </si>
  <si>
    <t>For at oprette et hold - højreklik på fanen HOLD, flyt eller kopier, højre klik og omdøb til hold navnet, eks 3.Div</t>
  </si>
  <si>
    <t>Der skal kun indtastes klubnummer, så bliver klubnavn overført.</t>
  </si>
  <si>
    <t>Skemaer som holdlederene ikke skal bruge bør skjules, det er klub- klubcpr- klubber.</t>
  </si>
  <si>
    <t>Klub</t>
  </si>
  <si>
    <t>Adresse</t>
  </si>
  <si>
    <t>post/By</t>
  </si>
  <si>
    <t>Telefon</t>
  </si>
  <si>
    <t>Indtast klubdata i de gule felter, bliver overført til skemaerne</t>
  </si>
  <si>
    <t>Licens</t>
  </si>
  <si>
    <t>Det er vigtigt at indtaste klubnummer først, da programmet ellers IKKE kan finde spillerens navn (klubnr + licensnr = navn)</t>
  </si>
  <si>
    <t>Gennemsnit</t>
  </si>
  <si>
    <t>VB II</t>
  </si>
  <si>
    <t>S B B S</t>
  </si>
  <si>
    <t>BKI</t>
  </si>
  <si>
    <t>Hans H. Hansen</t>
  </si>
  <si>
    <t>Tom Mangaard</t>
  </si>
  <si>
    <t>Benny Christensen</t>
  </si>
  <si>
    <t>Jimmy Hein</t>
  </si>
  <si>
    <t>Henning Madsen</t>
  </si>
  <si>
    <t>Johnny Rasmussen</t>
  </si>
  <si>
    <t>Hanne Steiness</t>
  </si>
  <si>
    <t>Ole Jensen</t>
  </si>
  <si>
    <t>Pia Nielsen</t>
  </si>
  <si>
    <t>Klaus Henningsen</t>
  </si>
  <si>
    <t>Tony Fausing</t>
  </si>
  <si>
    <t>Hanne Nielsen</t>
  </si>
  <si>
    <t>Michael Steiness</t>
  </si>
  <si>
    <t>Svend Hampenberg</t>
  </si>
  <si>
    <t>Tage Berlin</t>
  </si>
  <si>
    <t>Bo Christensen</t>
  </si>
  <si>
    <t>Thomas Henningsen</t>
  </si>
  <si>
    <t>BKBN</t>
  </si>
  <si>
    <t>LBK</t>
  </si>
  <si>
    <t>BSB</t>
  </si>
  <si>
    <t>LBK 73</t>
  </si>
  <si>
    <t>NBK</t>
  </si>
  <si>
    <t>BBC</t>
  </si>
  <si>
    <t>SKG 91</t>
  </si>
  <si>
    <t>TBBK</t>
  </si>
  <si>
    <t>DGB</t>
  </si>
  <si>
    <t>KORT &amp; GODT</t>
  </si>
  <si>
    <t>MP</t>
  </si>
  <si>
    <t>SBBS</t>
  </si>
  <si>
    <t>skemaet henter foruden licens-navn, også distancen fra KLUBCPR.</t>
  </si>
  <si>
    <t>flere hold kan spille samtidig uden at slette det andets hold indtastninger.</t>
  </si>
  <si>
    <r>
      <t xml:space="preserve">Det er </t>
    </r>
    <r>
      <rPr>
        <b/>
        <sz val="10"/>
        <color indexed="10"/>
        <rFont val="Arial"/>
        <family val="2"/>
      </rPr>
      <t>vigtigt</t>
    </r>
    <r>
      <rPr>
        <sz val="10"/>
        <rFont val="Arial"/>
        <family val="0"/>
      </rPr>
      <t xml:space="preserve"> at der oprettes en fane til hvert hold klubben har, så vil der undgås mange fejl,da det kun skal udfyldes en gang og </t>
    </r>
  </si>
  <si>
    <t>Dato:</t>
  </si>
  <si>
    <t>Navn:</t>
  </si>
  <si>
    <t>Klubnr:</t>
  </si>
  <si>
    <t>Turn. art:</t>
  </si>
  <si>
    <t>Lic. nr:</t>
  </si>
  <si>
    <t>Dist.:</t>
  </si>
  <si>
    <t>Modstander:</t>
  </si>
  <si>
    <t>Total</t>
  </si>
  <si>
    <t>Snit:</t>
  </si>
  <si>
    <t>Serie:</t>
  </si>
  <si>
    <t>Dommer:</t>
  </si>
  <si>
    <t>Listefører:</t>
  </si>
  <si>
    <t>Dina Østrup</t>
  </si>
  <si>
    <t>Karina Ploug</t>
  </si>
  <si>
    <t>David Stange</t>
  </si>
  <si>
    <t>Kenneth Scheffer</t>
  </si>
  <si>
    <t>Basse Andersen</t>
  </si>
  <si>
    <t>Brian H. Svendsen</t>
  </si>
  <si>
    <t>Casper Poulsen</t>
  </si>
  <si>
    <t>Henrik Anthoni</t>
  </si>
  <si>
    <t>Jim Svendsen</t>
  </si>
  <si>
    <t>Jimmy Jensen</t>
  </si>
  <si>
    <t>Ove Kristiansen</t>
  </si>
  <si>
    <t>Rasmus Andersen</t>
  </si>
  <si>
    <t>Sussi Poulsen</t>
  </si>
  <si>
    <t>Anina Andersen</t>
  </si>
  <si>
    <t>Lone Anthoni</t>
  </si>
  <si>
    <t>Jan Sørensen</t>
  </si>
  <si>
    <t>Erik Falconi</t>
  </si>
  <si>
    <t>Pia Jensen</t>
  </si>
  <si>
    <t>Svend Larsen</t>
  </si>
  <si>
    <t>Tove Olsen</t>
  </si>
  <si>
    <t>John Christensen</t>
  </si>
  <si>
    <t>Lars Eriksen</t>
  </si>
  <si>
    <t>Per Nielsen</t>
  </si>
  <si>
    <t>Ebbe Rasmussen</t>
  </si>
  <si>
    <t>Bjarne Winther</t>
  </si>
  <si>
    <t>Henning Eriksen</t>
  </si>
  <si>
    <t>Lasse Nielsen</t>
  </si>
  <si>
    <t>Peter Nielsen</t>
  </si>
  <si>
    <t>Bo Møller</t>
  </si>
  <si>
    <t>Johnny Mogensen</t>
  </si>
  <si>
    <t>Pia Søgaard</t>
  </si>
  <si>
    <t>Ege Stender</t>
  </si>
  <si>
    <t>Joan Andersen</t>
  </si>
  <si>
    <t>Jan B. Hansen</t>
  </si>
  <si>
    <t>Peter Ciesla</t>
  </si>
  <si>
    <t>Bo Larsen</t>
  </si>
  <si>
    <t>Poul Hansen</t>
  </si>
  <si>
    <t>Torben Jensen</t>
  </si>
  <si>
    <t>Johannes Olsen</t>
  </si>
  <si>
    <t>Palle Rasmussen</t>
  </si>
  <si>
    <t>Poul Heidemann</t>
  </si>
  <si>
    <t>Peder Jensen</t>
  </si>
  <si>
    <t>Anja Allermand</t>
  </si>
  <si>
    <t>Rene Allermand</t>
  </si>
  <si>
    <t>Flemming Christensen</t>
  </si>
  <si>
    <t>Spillere starter på 150 point</t>
  </si>
  <si>
    <t>Per Jacobsen</t>
  </si>
  <si>
    <t>GBK</t>
  </si>
  <si>
    <t>Torben Marcher</t>
  </si>
  <si>
    <t>Kenneth Nielsen</t>
  </si>
  <si>
    <t>kan kun reguleres 10 % ned</t>
  </si>
  <si>
    <t>Resultat sendes straks til Brian H Svendsen Roskildevænget 30 , 1. Tv  Mail: jbm_keglebillard@sbbs.dk</t>
  </si>
  <si>
    <t>JBM</t>
  </si>
  <si>
    <t xml:space="preserve">Bemærkning </t>
  </si>
  <si>
    <t>Keglebillard</t>
  </si>
  <si>
    <t>HJEMMEHOLD</t>
  </si>
  <si>
    <t>UDEHOLD</t>
  </si>
  <si>
    <r>
      <t xml:space="preserve">Der er tilføjet en knap </t>
    </r>
    <r>
      <rPr>
        <b/>
        <sz val="10"/>
        <color indexed="10"/>
        <rFont val="Arial"/>
        <family val="2"/>
      </rPr>
      <t>Send Holdskemaet</t>
    </r>
    <r>
      <rPr>
        <b/>
        <sz val="10"/>
        <rFont val="Arial"/>
        <family val="2"/>
      </rPr>
      <t xml:space="preserve"> som sender det aktuelle skema til Brian H Svendsen hvis klubben har internet.</t>
    </r>
  </si>
  <si>
    <t>Virker ikke på alle regneark.</t>
  </si>
  <si>
    <t>Brian Olsen</t>
  </si>
  <si>
    <t>Joe Herlufsen</t>
  </si>
  <si>
    <t>Jette Frederiksen</t>
  </si>
  <si>
    <t>Louise Kristiansen</t>
  </si>
  <si>
    <t>Anette Nielsen</t>
  </si>
  <si>
    <t>John Kjær</t>
  </si>
  <si>
    <t>Yvonne Fausing</t>
  </si>
  <si>
    <t>Søren Meedom</t>
  </si>
  <si>
    <t>Bemærkning</t>
  </si>
  <si>
    <t>10101</t>
  </si>
  <si>
    <t>10102</t>
  </si>
  <si>
    <t>10103</t>
  </si>
  <si>
    <t>Jan Anker Kristensen</t>
  </si>
  <si>
    <t>10104</t>
  </si>
  <si>
    <t>10105</t>
  </si>
  <si>
    <t>10106</t>
  </si>
  <si>
    <t>10107</t>
  </si>
  <si>
    <t>10108</t>
  </si>
  <si>
    <t>Tonny Jacobsen</t>
  </si>
  <si>
    <t>10109</t>
  </si>
  <si>
    <t>10110</t>
  </si>
  <si>
    <t>Trine Kirkeby</t>
  </si>
  <si>
    <t>10111</t>
  </si>
  <si>
    <t>Lars Kirkeby</t>
  </si>
  <si>
    <t>10112</t>
  </si>
  <si>
    <t>10113</t>
  </si>
  <si>
    <t>10114</t>
  </si>
  <si>
    <t>10115</t>
  </si>
  <si>
    <t>10116</t>
  </si>
  <si>
    <t>Henrik Hansen</t>
  </si>
  <si>
    <t>10117</t>
  </si>
  <si>
    <t>Kasper Palermo</t>
  </si>
  <si>
    <t>10118</t>
  </si>
  <si>
    <t>10119</t>
  </si>
  <si>
    <t>10120</t>
  </si>
  <si>
    <t>10121</t>
  </si>
  <si>
    <t>Tonny Sørensen</t>
  </si>
  <si>
    <t>10122</t>
  </si>
  <si>
    <t>Thomas Pedersen</t>
  </si>
  <si>
    <t>10123</t>
  </si>
  <si>
    <t>Dani Schmidt</t>
  </si>
  <si>
    <t>10124</t>
  </si>
  <si>
    <t>Charlie Johnsen</t>
  </si>
  <si>
    <t>10125</t>
  </si>
  <si>
    <t>Martin Langhoff</t>
  </si>
  <si>
    <t>10126</t>
  </si>
  <si>
    <t>Victoria Nielsen</t>
  </si>
  <si>
    <t>10127</t>
  </si>
  <si>
    <t>Mikkel Nikolajsen</t>
  </si>
  <si>
    <t>10128</t>
  </si>
  <si>
    <t>10129</t>
  </si>
  <si>
    <t>10130</t>
  </si>
  <si>
    <t>10131</t>
  </si>
  <si>
    <t>Mike Steiness Hansen</t>
  </si>
  <si>
    <t>10132</t>
  </si>
  <si>
    <t>Lene Hansen</t>
  </si>
  <si>
    <t>10133</t>
  </si>
  <si>
    <t>Danny Bo Jepsen</t>
  </si>
  <si>
    <t>10134</t>
  </si>
  <si>
    <t>10135</t>
  </si>
  <si>
    <t>10136</t>
  </si>
  <si>
    <t>10137</t>
  </si>
  <si>
    <t>10138</t>
  </si>
  <si>
    <t>10139</t>
  </si>
  <si>
    <t>10140</t>
  </si>
  <si>
    <t>10141</t>
  </si>
  <si>
    <t>10142</t>
  </si>
  <si>
    <t>Bjarne Hatting</t>
  </si>
  <si>
    <t>10143</t>
  </si>
  <si>
    <t>Bente Steiness Hansen</t>
  </si>
  <si>
    <t>10144</t>
  </si>
  <si>
    <t>10145</t>
  </si>
  <si>
    <t>10146</t>
  </si>
  <si>
    <t>Janick Iwersen</t>
  </si>
  <si>
    <t>10147</t>
  </si>
  <si>
    <t>10148</t>
  </si>
  <si>
    <t>10149</t>
  </si>
  <si>
    <t>Anette Eriksen</t>
  </si>
  <si>
    <t>10150</t>
  </si>
  <si>
    <t>10151</t>
  </si>
  <si>
    <t>Gitte Groos</t>
  </si>
  <si>
    <t>10152</t>
  </si>
  <si>
    <t>10153</t>
  </si>
  <si>
    <t>10154</t>
  </si>
  <si>
    <t>10155</t>
  </si>
  <si>
    <t>10156</t>
  </si>
  <si>
    <t>10157</t>
  </si>
  <si>
    <t>Carl Bjerre</t>
  </si>
  <si>
    <t>10158</t>
  </si>
  <si>
    <t>10159</t>
  </si>
  <si>
    <t>10160</t>
  </si>
  <si>
    <t>10161</t>
  </si>
  <si>
    <t>Jess Hansen</t>
  </si>
  <si>
    <t>10162</t>
  </si>
  <si>
    <t>10163</t>
  </si>
  <si>
    <t>10164</t>
  </si>
  <si>
    <t>10165</t>
  </si>
  <si>
    <t>10166</t>
  </si>
  <si>
    <t>10167</t>
  </si>
  <si>
    <t>10168</t>
  </si>
  <si>
    <t>10169</t>
  </si>
  <si>
    <t>Poul Jacobsen</t>
  </si>
  <si>
    <t>10170</t>
  </si>
  <si>
    <t>10171</t>
  </si>
  <si>
    <t>10172</t>
  </si>
  <si>
    <t>10173</t>
  </si>
  <si>
    <t>10174</t>
  </si>
  <si>
    <t>10175</t>
  </si>
  <si>
    <t>10176</t>
  </si>
  <si>
    <t>10177</t>
  </si>
  <si>
    <t>Lajla Østrup</t>
  </si>
  <si>
    <t>10178</t>
  </si>
  <si>
    <t>10179</t>
  </si>
  <si>
    <t>10180</t>
  </si>
  <si>
    <t>10181</t>
  </si>
  <si>
    <t>10182</t>
  </si>
  <si>
    <t>10183</t>
  </si>
  <si>
    <t>10184</t>
  </si>
  <si>
    <t>10185</t>
  </si>
  <si>
    <t>10186</t>
  </si>
  <si>
    <t>10187</t>
  </si>
  <si>
    <t>10188</t>
  </si>
  <si>
    <t>10189</t>
  </si>
  <si>
    <t>10190</t>
  </si>
  <si>
    <t>10191</t>
  </si>
  <si>
    <t>10192</t>
  </si>
  <si>
    <t>10193</t>
  </si>
  <si>
    <t>10194</t>
  </si>
  <si>
    <t>10195</t>
  </si>
  <si>
    <t>10196</t>
  </si>
  <si>
    <t>10197</t>
  </si>
  <si>
    <t>10198</t>
  </si>
  <si>
    <t>10199</t>
  </si>
  <si>
    <t>10200</t>
  </si>
  <si>
    <t>11101</t>
  </si>
  <si>
    <t>11102</t>
  </si>
  <si>
    <t>11103</t>
  </si>
  <si>
    <t>11104</t>
  </si>
  <si>
    <t>11105</t>
  </si>
  <si>
    <t>Tina Stolberg</t>
  </si>
  <si>
    <t>11106</t>
  </si>
  <si>
    <t>11107</t>
  </si>
  <si>
    <t>Flemming Larsen</t>
  </si>
  <si>
    <t>11108</t>
  </si>
  <si>
    <t>11109</t>
  </si>
  <si>
    <t>11110</t>
  </si>
  <si>
    <t>11111</t>
  </si>
  <si>
    <t>Annette B. Gregersen</t>
  </si>
  <si>
    <t>11112</t>
  </si>
  <si>
    <t>11113</t>
  </si>
  <si>
    <t>11114</t>
  </si>
  <si>
    <t>11115</t>
  </si>
  <si>
    <t>11116</t>
  </si>
  <si>
    <t>11117</t>
  </si>
  <si>
    <t>11118</t>
  </si>
  <si>
    <t>11119</t>
  </si>
  <si>
    <t>11120</t>
  </si>
  <si>
    <t>11121</t>
  </si>
  <si>
    <t>11122</t>
  </si>
  <si>
    <t>11123</t>
  </si>
  <si>
    <t>11124</t>
  </si>
  <si>
    <t>11125</t>
  </si>
  <si>
    <t>11126</t>
  </si>
  <si>
    <t>11127</t>
  </si>
  <si>
    <t>11128</t>
  </si>
  <si>
    <t>11129</t>
  </si>
  <si>
    <t>11130</t>
  </si>
  <si>
    <t>11131</t>
  </si>
  <si>
    <t>11132</t>
  </si>
  <si>
    <t>11133</t>
  </si>
  <si>
    <t>11134</t>
  </si>
  <si>
    <t>11135</t>
  </si>
  <si>
    <t>11136</t>
  </si>
  <si>
    <t>11137</t>
  </si>
  <si>
    <t>11138</t>
  </si>
  <si>
    <t>11139</t>
  </si>
  <si>
    <t>11140</t>
  </si>
  <si>
    <t>11141</t>
  </si>
  <si>
    <t>11142</t>
  </si>
  <si>
    <t>11143</t>
  </si>
  <si>
    <t>11144</t>
  </si>
  <si>
    <t>11145</t>
  </si>
  <si>
    <t>11146</t>
  </si>
  <si>
    <t>11147</t>
  </si>
  <si>
    <t>11148</t>
  </si>
  <si>
    <t>11149</t>
  </si>
  <si>
    <t>11150</t>
  </si>
  <si>
    <t>11151</t>
  </si>
  <si>
    <t>11152</t>
  </si>
  <si>
    <t>11153</t>
  </si>
  <si>
    <t>11154</t>
  </si>
  <si>
    <t>11155</t>
  </si>
  <si>
    <t>11156</t>
  </si>
  <si>
    <t>11157</t>
  </si>
  <si>
    <t>11158</t>
  </si>
  <si>
    <t>11159</t>
  </si>
  <si>
    <t>11160</t>
  </si>
  <si>
    <t>11161</t>
  </si>
  <si>
    <t>11162</t>
  </si>
  <si>
    <t>11163</t>
  </si>
  <si>
    <t>11164</t>
  </si>
  <si>
    <t>11165</t>
  </si>
  <si>
    <t>11166</t>
  </si>
  <si>
    <t>11167</t>
  </si>
  <si>
    <t>11168</t>
  </si>
  <si>
    <t>11169</t>
  </si>
  <si>
    <t>11170</t>
  </si>
  <si>
    <t>11171</t>
  </si>
  <si>
    <t>11172</t>
  </si>
  <si>
    <t>11173</t>
  </si>
  <si>
    <t>11174</t>
  </si>
  <si>
    <t>11175</t>
  </si>
  <si>
    <t>11176</t>
  </si>
  <si>
    <t>11177</t>
  </si>
  <si>
    <t>11178</t>
  </si>
  <si>
    <t>11179</t>
  </si>
  <si>
    <t>11180</t>
  </si>
  <si>
    <t>11181</t>
  </si>
  <si>
    <t>11182</t>
  </si>
  <si>
    <t>11183</t>
  </si>
  <si>
    <t>11184</t>
  </si>
  <si>
    <t>11185</t>
  </si>
  <si>
    <t>11186</t>
  </si>
  <si>
    <t>11187</t>
  </si>
  <si>
    <t>11188</t>
  </si>
  <si>
    <t>11189</t>
  </si>
  <si>
    <t>11190</t>
  </si>
  <si>
    <t>11191</t>
  </si>
  <si>
    <t>11192</t>
  </si>
  <si>
    <t>11193</t>
  </si>
  <si>
    <t>11194</t>
  </si>
  <si>
    <t>11195</t>
  </si>
  <si>
    <t>11196</t>
  </si>
  <si>
    <t>11197</t>
  </si>
  <si>
    <t>11198</t>
  </si>
  <si>
    <t>11199</t>
  </si>
  <si>
    <t>11200</t>
  </si>
  <si>
    <t>15101</t>
  </si>
  <si>
    <t>15102</t>
  </si>
  <si>
    <t>Palle Clausen</t>
  </si>
  <si>
    <t>15103</t>
  </si>
  <si>
    <t>15104</t>
  </si>
  <si>
    <t>15105</t>
  </si>
  <si>
    <t>Tea Nielsen</t>
  </si>
  <si>
    <t>15106</t>
  </si>
  <si>
    <t>15107</t>
  </si>
  <si>
    <t>15108</t>
  </si>
  <si>
    <t>15109</t>
  </si>
  <si>
    <t>15110</t>
  </si>
  <si>
    <t>15111</t>
  </si>
  <si>
    <t>15112</t>
  </si>
  <si>
    <t>Tor Saxtorff</t>
  </si>
  <si>
    <t>15113</t>
  </si>
  <si>
    <t>Arne Jensen</t>
  </si>
  <si>
    <t>15114</t>
  </si>
  <si>
    <t>15115</t>
  </si>
  <si>
    <t>15116</t>
  </si>
  <si>
    <t>Hardy Larsen</t>
  </si>
  <si>
    <t>15117</t>
  </si>
  <si>
    <t>15118</t>
  </si>
  <si>
    <t>15119</t>
  </si>
  <si>
    <t>15120</t>
  </si>
  <si>
    <t>15121</t>
  </si>
  <si>
    <t>15122</t>
  </si>
  <si>
    <t>15123</t>
  </si>
  <si>
    <t>15124</t>
  </si>
  <si>
    <t>15125</t>
  </si>
  <si>
    <t>15126</t>
  </si>
  <si>
    <t>15127</t>
  </si>
  <si>
    <t>15128</t>
  </si>
  <si>
    <t>15129</t>
  </si>
  <si>
    <t>15130</t>
  </si>
  <si>
    <t>15131</t>
  </si>
  <si>
    <t>15132</t>
  </si>
  <si>
    <t>Lone Dyhr</t>
  </si>
  <si>
    <t>15133</t>
  </si>
  <si>
    <t>15134</t>
  </si>
  <si>
    <t>15135</t>
  </si>
  <si>
    <t>Leif Dan Lindholt Humle</t>
  </si>
  <si>
    <t>15136</t>
  </si>
  <si>
    <t>15137</t>
  </si>
  <si>
    <t>15138</t>
  </si>
  <si>
    <t>15139</t>
  </si>
  <si>
    <t>15140</t>
  </si>
  <si>
    <t>15141</t>
  </si>
  <si>
    <t>15142</t>
  </si>
  <si>
    <t>15143</t>
  </si>
  <si>
    <t>15144</t>
  </si>
  <si>
    <t>15145</t>
  </si>
  <si>
    <t>15146</t>
  </si>
  <si>
    <t>15147</t>
  </si>
  <si>
    <t>15148</t>
  </si>
  <si>
    <t>Rose Lynge</t>
  </si>
  <si>
    <t>15149</t>
  </si>
  <si>
    <t>15150</t>
  </si>
  <si>
    <t>15151</t>
  </si>
  <si>
    <t>Peter Heidemann</t>
  </si>
  <si>
    <t>15152</t>
  </si>
  <si>
    <t>15153</t>
  </si>
  <si>
    <t>15154</t>
  </si>
  <si>
    <t>15155</t>
  </si>
  <si>
    <t>Rasmus Dyreholt</t>
  </si>
  <si>
    <t>15156</t>
  </si>
  <si>
    <t>Tina Dyreholt</t>
  </si>
  <si>
    <t>15157</t>
  </si>
  <si>
    <t>Tage Oleson</t>
  </si>
  <si>
    <t>15158</t>
  </si>
  <si>
    <t>Preben Jensen</t>
  </si>
  <si>
    <t>15159</t>
  </si>
  <si>
    <t>15160</t>
  </si>
  <si>
    <t>Bent Ulriksen</t>
  </si>
  <si>
    <t>15161</t>
  </si>
  <si>
    <t>Fie Saxtorff</t>
  </si>
  <si>
    <t>15162</t>
  </si>
  <si>
    <t>15163</t>
  </si>
  <si>
    <t>15164</t>
  </si>
  <si>
    <t>Peter Jørgensen</t>
  </si>
  <si>
    <t>15165</t>
  </si>
  <si>
    <t>15166</t>
  </si>
  <si>
    <t>15167</t>
  </si>
  <si>
    <t>15168</t>
  </si>
  <si>
    <t>15169</t>
  </si>
  <si>
    <t>15170</t>
  </si>
  <si>
    <t>15171</t>
  </si>
  <si>
    <t>Poul Erik Sørensen</t>
  </si>
  <si>
    <t>15172</t>
  </si>
  <si>
    <t>Marlene Boel Andersen</t>
  </si>
  <si>
    <t>15173</t>
  </si>
  <si>
    <t>15174</t>
  </si>
  <si>
    <t>Børge Andersen</t>
  </si>
  <si>
    <t>15175</t>
  </si>
  <si>
    <t>15176</t>
  </si>
  <si>
    <t>15177</t>
  </si>
  <si>
    <t>15178</t>
  </si>
  <si>
    <t>15179</t>
  </si>
  <si>
    <t>15180</t>
  </si>
  <si>
    <t>15181</t>
  </si>
  <si>
    <t>15182</t>
  </si>
  <si>
    <t>15183</t>
  </si>
  <si>
    <t>15184</t>
  </si>
  <si>
    <t>15185</t>
  </si>
  <si>
    <t>15186</t>
  </si>
  <si>
    <t>15187</t>
  </si>
  <si>
    <t>15188</t>
  </si>
  <si>
    <t>15189</t>
  </si>
  <si>
    <t>15190</t>
  </si>
  <si>
    <t>15191</t>
  </si>
  <si>
    <t>15192</t>
  </si>
  <si>
    <t>15193</t>
  </si>
  <si>
    <t>15194</t>
  </si>
  <si>
    <t>15195</t>
  </si>
  <si>
    <t>15196</t>
  </si>
  <si>
    <t>15197</t>
  </si>
  <si>
    <t>15198</t>
  </si>
  <si>
    <t>15199</t>
  </si>
  <si>
    <t>15200</t>
  </si>
  <si>
    <t>16101</t>
  </si>
  <si>
    <t>16102</t>
  </si>
  <si>
    <t>16103</t>
  </si>
  <si>
    <t>16104</t>
  </si>
  <si>
    <t>16105</t>
  </si>
  <si>
    <t>16106</t>
  </si>
  <si>
    <t>16107</t>
  </si>
  <si>
    <t>Jan Sloth</t>
  </si>
  <si>
    <t>16108</t>
  </si>
  <si>
    <t>16109</t>
  </si>
  <si>
    <t>Jesper Wehage</t>
  </si>
  <si>
    <t>16110</t>
  </si>
  <si>
    <t>16111</t>
  </si>
  <si>
    <t>16112</t>
  </si>
  <si>
    <t>16113</t>
  </si>
  <si>
    <t>Lars Erik Andersen</t>
  </si>
  <si>
    <t>16114</t>
  </si>
  <si>
    <t>16115</t>
  </si>
  <si>
    <t>16116</t>
  </si>
  <si>
    <t>16117</t>
  </si>
  <si>
    <t>16118</t>
  </si>
  <si>
    <t>16119</t>
  </si>
  <si>
    <t>16120</t>
  </si>
  <si>
    <t>16121</t>
  </si>
  <si>
    <t>16122</t>
  </si>
  <si>
    <t>16123</t>
  </si>
  <si>
    <t>16124</t>
  </si>
  <si>
    <t>16125</t>
  </si>
  <si>
    <t>16126</t>
  </si>
  <si>
    <t>16127</t>
  </si>
  <si>
    <t>16128</t>
  </si>
  <si>
    <t>16129</t>
  </si>
  <si>
    <t>16130</t>
  </si>
  <si>
    <t>16131</t>
  </si>
  <si>
    <t>16132</t>
  </si>
  <si>
    <t>16133</t>
  </si>
  <si>
    <t>16134</t>
  </si>
  <si>
    <t>16135</t>
  </si>
  <si>
    <t>16136</t>
  </si>
  <si>
    <t>16137</t>
  </si>
  <si>
    <t>16138</t>
  </si>
  <si>
    <t>16139</t>
  </si>
  <si>
    <t>16140</t>
  </si>
  <si>
    <t>16141</t>
  </si>
  <si>
    <t>16142</t>
  </si>
  <si>
    <t>16143</t>
  </si>
  <si>
    <t>16144</t>
  </si>
  <si>
    <t>16145</t>
  </si>
  <si>
    <t>16146</t>
  </si>
  <si>
    <t>16147</t>
  </si>
  <si>
    <t>16148</t>
  </si>
  <si>
    <t>16149</t>
  </si>
  <si>
    <t>16150</t>
  </si>
  <si>
    <t>16151</t>
  </si>
  <si>
    <t>16152</t>
  </si>
  <si>
    <t>16153</t>
  </si>
  <si>
    <t>16154</t>
  </si>
  <si>
    <t>16155</t>
  </si>
  <si>
    <t>16156</t>
  </si>
  <si>
    <t>16157</t>
  </si>
  <si>
    <t>16158</t>
  </si>
  <si>
    <t>16159</t>
  </si>
  <si>
    <t>16160</t>
  </si>
  <si>
    <t>16161</t>
  </si>
  <si>
    <t>16162</t>
  </si>
  <si>
    <t>16163</t>
  </si>
  <si>
    <t>16164</t>
  </si>
  <si>
    <t>16165</t>
  </si>
  <si>
    <t>16166</t>
  </si>
  <si>
    <t>16167</t>
  </si>
  <si>
    <t>16168</t>
  </si>
  <si>
    <t>16169</t>
  </si>
  <si>
    <t>16170</t>
  </si>
  <si>
    <t>16171</t>
  </si>
  <si>
    <t>16172</t>
  </si>
  <si>
    <t>16173</t>
  </si>
  <si>
    <t>16174</t>
  </si>
  <si>
    <t>16175</t>
  </si>
  <si>
    <t>16176</t>
  </si>
  <si>
    <t>16177</t>
  </si>
  <si>
    <t>16178</t>
  </si>
  <si>
    <t>16179</t>
  </si>
  <si>
    <t>16180</t>
  </si>
  <si>
    <t>16181</t>
  </si>
  <si>
    <t>16182</t>
  </si>
  <si>
    <t>16183</t>
  </si>
  <si>
    <t>16184</t>
  </si>
  <si>
    <t>16185</t>
  </si>
  <si>
    <t>16186</t>
  </si>
  <si>
    <t>16187</t>
  </si>
  <si>
    <t>16188</t>
  </si>
  <si>
    <t>16189</t>
  </si>
  <si>
    <t>16190</t>
  </si>
  <si>
    <t>16191</t>
  </si>
  <si>
    <t>16192</t>
  </si>
  <si>
    <t>16193</t>
  </si>
  <si>
    <t>16194</t>
  </si>
  <si>
    <t>16195</t>
  </si>
  <si>
    <t>16196</t>
  </si>
  <si>
    <t>16197</t>
  </si>
  <si>
    <t>16198</t>
  </si>
  <si>
    <t>16199</t>
  </si>
  <si>
    <t>16200</t>
  </si>
  <si>
    <t>13101</t>
  </si>
  <si>
    <t>13102</t>
  </si>
  <si>
    <t>13103</t>
  </si>
  <si>
    <t>13104</t>
  </si>
  <si>
    <t>Niels Ole Pedersen</t>
  </si>
  <si>
    <t>13105</t>
  </si>
  <si>
    <t>13106</t>
  </si>
  <si>
    <t>13107</t>
  </si>
  <si>
    <t>13108</t>
  </si>
  <si>
    <t>13109</t>
  </si>
  <si>
    <t>13110</t>
  </si>
  <si>
    <t>13111</t>
  </si>
  <si>
    <t>Henrik Kristiansen</t>
  </si>
  <si>
    <t>13112</t>
  </si>
  <si>
    <t>13113</t>
  </si>
  <si>
    <t>13114</t>
  </si>
  <si>
    <t>13115</t>
  </si>
  <si>
    <t>13116</t>
  </si>
  <si>
    <t>13117</t>
  </si>
  <si>
    <t>13118</t>
  </si>
  <si>
    <t>13119</t>
  </si>
  <si>
    <t>13120</t>
  </si>
  <si>
    <t>13121</t>
  </si>
  <si>
    <t>13122</t>
  </si>
  <si>
    <t>13123</t>
  </si>
  <si>
    <t>13124</t>
  </si>
  <si>
    <t>13125</t>
  </si>
  <si>
    <t>13126</t>
  </si>
  <si>
    <t>13127</t>
  </si>
  <si>
    <t>13128</t>
  </si>
  <si>
    <t>13129</t>
  </si>
  <si>
    <t>13130</t>
  </si>
  <si>
    <t>13131</t>
  </si>
  <si>
    <t>13132</t>
  </si>
  <si>
    <t>13133</t>
  </si>
  <si>
    <t>13134</t>
  </si>
  <si>
    <t>13135</t>
  </si>
  <si>
    <t>13136</t>
  </si>
  <si>
    <t>13137</t>
  </si>
  <si>
    <t>13138</t>
  </si>
  <si>
    <t>13139</t>
  </si>
  <si>
    <t>13140</t>
  </si>
  <si>
    <t>13141</t>
  </si>
  <si>
    <t>13142</t>
  </si>
  <si>
    <t>13143</t>
  </si>
  <si>
    <t>13144</t>
  </si>
  <si>
    <t>13145</t>
  </si>
  <si>
    <t>13146</t>
  </si>
  <si>
    <t>13147</t>
  </si>
  <si>
    <t>13148</t>
  </si>
  <si>
    <t>13149</t>
  </si>
  <si>
    <t>13150</t>
  </si>
  <si>
    <t>13151</t>
  </si>
  <si>
    <t>13152</t>
  </si>
  <si>
    <t>13153</t>
  </si>
  <si>
    <t>13154</t>
  </si>
  <si>
    <t>13155</t>
  </si>
  <si>
    <t>13156</t>
  </si>
  <si>
    <t>13157</t>
  </si>
  <si>
    <t>13158</t>
  </si>
  <si>
    <t>13159</t>
  </si>
  <si>
    <t>13160</t>
  </si>
  <si>
    <t>13161</t>
  </si>
  <si>
    <t>13162</t>
  </si>
  <si>
    <t>13163</t>
  </si>
  <si>
    <t>13164</t>
  </si>
  <si>
    <t>13165</t>
  </si>
  <si>
    <t>13166</t>
  </si>
  <si>
    <t>13167</t>
  </si>
  <si>
    <t>13168</t>
  </si>
  <si>
    <t>13169</t>
  </si>
  <si>
    <t>13170</t>
  </si>
  <si>
    <t>13171</t>
  </si>
  <si>
    <t>13172</t>
  </si>
  <si>
    <t>13173</t>
  </si>
  <si>
    <t>13174</t>
  </si>
  <si>
    <t>13175</t>
  </si>
  <si>
    <t>13176</t>
  </si>
  <si>
    <t>13177</t>
  </si>
  <si>
    <t>13178</t>
  </si>
  <si>
    <t>13179</t>
  </si>
  <si>
    <t>13180</t>
  </si>
  <si>
    <t>13181</t>
  </si>
  <si>
    <t>13182</t>
  </si>
  <si>
    <t>13183</t>
  </si>
  <si>
    <t>13184</t>
  </si>
  <si>
    <t>13185</t>
  </si>
  <si>
    <t>13186</t>
  </si>
  <si>
    <t>13187</t>
  </si>
  <si>
    <t>13188</t>
  </si>
  <si>
    <t>13189</t>
  </si>
  <si>
    <t>13190</t>
  </si>
  <si>
    <t>13191</t>
  </si>
  <si>
    <t>13192</t>
  </si>
  <si>
    <t>13193</t>
  </si>
  <si>
    <t>13194</t>
  </si>
  <si>
    <t>13195</t>
  </si>
  <si>
    <t>13196</t>
  </si>
  <si>
    <t>13197</t>
  </si>
  <si>
    <t>13198</t>
  </si>
  <si>
    <t>13199</t>
  </si>
  <si>
    <t>13200</t>
  </si>
  <si>
    <t xml:space="preserve">Johnny Mogensen på 24205913 eller mail webmaster@sbbs.dk </t>
  </si>
  <si>
    <t>Hilsen Johnny Mogensen</t>
  </si>
  <si>
    <t>Josephine Mogensen</t>
  </si>
  <si>
    <t>Ditte Østrup</t>
  </si>
  <si>
    <t>Kathia Høgsted</t>
  </si>
  <si>
    <t>Opdateret 18 August 2018</t>
  </si>
  <si>
    <t>Thomas Nielsen</t>
  </si>
  <si>
    <t>Finn Andersen</t>
  </si>
  <si>
    <t>Jesper Henroksen</t>
  </si>
  <si>
    <t>Tommy Pedersen</t>
  </si>
  <si>
    <t>Jan Berthelsen</t>
  </si>
  <si>
    <t>Jan Lorentzen</t>
  </si>
  <si>
    <t>Troels Pedersen</t>
  </si>
  <si>
    <t>Henrik Arps</t>
  </si>
  <si>
    <t>Annie Pedersen</t>
  </si>
  <si>
    <t>Lone Køster</t>
  </si>
  <si>
    <t>Flemming Damgård</t>
  </si>
  <si>
    <t>Jan Iversen</t>
  </si>
  <si>
    <t>Claus H. Hansen</t>
  </si>
  <si>
    <t>Palle Larsen</t>
  </si>
  <si>
    <t>Søren S. Madsen</t>
  </si>
  <si>
    <t>John Larsen</t>
  </si>
  <si>
    <t>Lotte Jacobsen</t>
  </si>
  <si>
    <t>Kurt Kristiansen</t>
  </si>
  <si>
    <t>Ejgil Kløve</t>
  </si>
  <si>
    <t>Anne Rasbach</t>
  </si>
  <si>
    <t>Søren Rasbach</t>
  </si>
</sst>
</file>

<file path=xl/styles.xml><?xml version="1.0" encoding="utf-8"?>
<styleSheet xmlns="http://schemas.openxmlformats.org/spreadsheetml/2006/main">
  <numFmts count="5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0.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_)"/>
    <numFmt numFmtId="187" formatCode="0.00_)"/>
    <numFmt numFmtId="188" formatCode="dd/mmm/yy_)"/>
    <numFmt numFmtId="189" formatCode="d\.\ mmmm\ yyyy"/>
    <numFmt numFmtId="190" formatCode="d/m\ yyyy"/>
    <numFmt numFmtId="191" formatCode="000_)"/>
    <numFmt numFmtId="192" formatCode="000"/>
    <numFmt numFmtId="193" formatCode="0000000"/>
    <numFmt numFmtId="194" formatCode="&quot;Ja&quot;;&quot;Ja&quot;;&quot;Nej&quot;"/>
    <numFmt numFmtId="195" formatCode="&quot;Sand&quot;;&quot;Sand&quot;;&quot;Falsk&quot;"/>
    <numFmt numFmtId="196" formatCode="&quot;Til&quot;;&quot;Til&quot;;&quot;Fra&quot;"/>
    <numFmt numFmtId="197" formatCode="dd/mmm/yyyy"/>
    <numFmt numFmtId="198" formatCode="ddd/mmm/yy"/>
    <numFmt numFmtId="199" formatCode="dddd/dd/mmm/yy"/>
    <numFmt numFmtId="200" formatCode="0000000000"/>
    <numFmt numFmtId="201" formatCode="dd/mm/yy"/>
    <numFmt numFmtId="202" formatCode="00000000"/>
    <numFmt numFmtId="203" formatCode="000000"/>
    <numFmt numFmtId="204" formatCode="_(* #,##0.000_);_(* \(#,##0.000\);_(* &quot;-&quot;??_);_(@_)"/>
    <numFmt numFmtId="205" formatCode="_(* #,##0.0000_);_(* \(#,##0.0000\);_(* &quot;-&quot;??_);_(@_)"/>
    <numFmt numFmtId="206" formatCode="000000000"/>
    <numFmt numFmtId="207" formatCode="&quot;Sandt&quot;;&quot;Sandt&quot;;&quot;Falsk&quot;"/>
    <numFmt numFmtId="208" formatCode="[$€-2]\ #.##000_);[Red]\([$€-2]\ #.##000\)"/>
    <numFmt numFmtId="209" formatCode="####"/>
  </numFmts>
  <fonts count="68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u val="single"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u val="single"/>
      <sz val="12"/>
      <color rgb="FF00B05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0" fillId="21" borderId="2" applyNumberFormat="0" applyAlignment="0" applyProtection="0"/>
    <xf numFmtId="0" fontId="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0" borderId="3" applyNumberFormat="0" applyAlignment="0" applyProtection="0"/>
    <xf numFmtId="0" fontId="3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8" fillId="0" borderId="0">
      <alignment/>
      <protection/>
    </xf>
    <xf numFmtId="0" fontId="56" fillId="21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192" fontId="0" fillId="33" borderId="12" xfId="0" applyNumberFormat="1" applyFont="1" applyFill="1" applyBorder="1" applyAlignment="1">
      <alignment horizontal="center"/>
    </xf>
    <xf numFmtId="192" fontId="0" fillId="35" borderId="13" xfId="0" applyNumberFormat="1" applyFont="1" applyFill="1" applyBorder="1" applyAlignment="1">
      <alignment horizontal="center"/>
    </xf>
    <xf numFmtId="192" fontId="0" fillId="0" borderId="0" xfId="0" applyNumberFormat="1" applyAlignment="1">
      <alignment/>
    </xf>
    <xf numFmtId="19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Alignment="1" quotePrefix="1">
      <alignment horizontal="left"/>
    </xf>
    <xf numFmtId="49" fontId="0" fillId="36" borderId="0" xfId="0" applyNumberFormat="1" applyFill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2" fontId="5" fillId="0" borderId="0" xfId="0" applyNumberFormat="1" applyFont="1" applyAlignment="1" applyProtection="1">
      <alignment horizontal="right"/>
      <protection locked="0"/>
    </xf>
    <xf numFmtId="0" fontId="2" fillId="37" borderId="14" xfId="0" applyFont="1" applyFill="1" applyBorder="1" applyAlignment="1" applyProtection="1">
      <alignment horizontal="center"/>
      <protection locked="0"/>
    </xf>
    <xf numFmtId="0" fontId="5" fillId="38" borderId="0" xfId="0" applyFont="1" applyFill="1" applyAlignment="1" applyProtection="1">
      <alignment horizontal="center" vertical="center"/>
      <protection/>
    </xf>
    <xf numFmtId="0" fontId="5" fillId="38" borderId="0" xfId="0" applyFont="1" applyFill="1" applyAlignment="1" applyProtection="1">
      <alignment horizontal="center"/>
      <protection/>
    </xf>
    <xf numFmtId="0" fontId="2" fillId="37" borderId="15" xfId="0" applyFont="1" applyFill="1" applyBorder="1" applyAlignment="1" applyProtection="1">
      <alignment horizontal="right"/>
      <protection/>
    </xf>
    <xf numFmtId="0" fontId="2" fillId="37" borderId="16" xfId="0" applyFont="1" applyFill="1" applyBorder="1" applyAlignment="1" applyProtection="1">
      <alignment horizontal="right"/>
      <protection/>
    </xf>
    <xf numFmtId="0" fontId="2" fillId="37" borderId="17" xfId="0" applyFont="1" applyFill="1" applyBorder="1" applyAlignment="1" applyProtection="1">
      <alignment horizontal="right"/>
      <protection/>
    </xf>
    <xf numFmtId="0" fontId="12" fillId="37" borderId="18" xfId="0" applyFont="1" applyFill="1" applyBorder="1" applyAlignment="1" applyProtection="1">
      <alignment horizontal="center"/>
      <protection/>
    </xf>
    <xf numFmtId="0" fontId="2" fillId="37" borderId="0" xfId="0" applyFont="1" applyFill="1" applyAlignment="1" applyProtection="1">
      <alignment/>
      <protection/>
    </xf>
    <xf numFmtId="0" fontId="2" fillId="37" borderId="0" xfId="0" applyFont="1" applyFill="1" applyBorder="1" applyAlignment="1" applyProtection="1">
      <alignment/>
      <protection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Border="1" applyAlignment="1" applyProtection="1">
      <alignment horizontal="center"/>
      <protection/>
    </xf>
    <xf numFmtId="22" fontId="2" fillId="37" borderId="0" xfId="0" applyNumberFormat="1" applyFont="1" applyFill="1" applyAlignment="1" applyProtection="1">
      <alignment/>
      <protection/>
    </xf>
    <xf numFmtId="0" fontId="2" fillId="37" borderId="0" xfId="0" applyFont="1" applyFill="1" applyAlignment="1" applyProtection="1">
      <alignment horizontal="center"/>
      <protection/>
    </xf>
    <xf numFmtId="0" fontId="2" fillId="37" borderId="19" xfId="0" applyFont="1" applyFill="1" applyBorder="1" applyAlignment="1" applyProtection="1">
      <alignment horizontal="center"/>
      <protection/>
    </xf>
    <xf numFmtId="0" fontId="2" fillId="37" borderId="19" xfId="0" applyFont="1" applyFill="1" applyBorder="1" applyAlignment="1" applyProtection="1" quotePrefix="1">
      <alignment horizontal="center"/>
      <protection/>
    </xf>
    <xf numFmtId="0" fontId="2" fillId="37" borderId="20" xfId="0" applyFont="1" applyFill="1" applyBorder="1" applyAlignment="1" applyProtection="1">
      <alignment/>
      <protection/>
    </xf>
    <xf numFmtId="0" fontId="12" fillId="37" borderId="0" xfId="0" applyFont="1" applyFill="1" applyBorder="1" applyAlignment="1" applyProtection="1">
      <alignment horizontal="center"/>
      <protection/>
    </xf>
    <xf numFmtId="0" fontId="2" fillId="37" borderId="21" xfId="0" applyFont="1" applyFill="1" applyBorder="1" applyAlignment="1" applyProtection="1">
      <alignment/>
      <protection/>
    </xf>
    <xf numFmtId="0" fontId="2" fillId="37" borderId="18" xfId="0" applyFont="1" applyFill="1" applyBorder="1" applyAlignment="1" applyProtection="1">
      <alignment horizontal="center"/>
      <protection/>
    </xf>
    <xf numFmtId="0" fontId="2" fillId="37" borderId="18" xfId="0" applyFont="1" applyFill="1" applyBorder="1" applyAlignment="1" applyProtection="1" quotePrefix="1">
      <alignment horizontal="center"/>
      <protection/>
    </xf>
    <xf numFmtId="0" fontId="2" fillId="37" borderId="18" xfId="0" applyFont="1" applyFill="1" applyBorder="1" applyAlignment="1" applyProtection="1">
      <alignment/>
      <protection/>
    </xf>
    <xf numFmtId="0" fontId="2" fillId="37" borderId="22" xfId="0" applyFont="1" applyFill="1" applyBorder="1" applyAlignment="1" applyProtection="1">
      <alignment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2" fillId="37" borderId="24" xfId="0" applyFont="1" applyFill="1" applyBorder="1" applyAlignment="1" applyProtection="1" quotePrefix="1">
      <alignment horizontal="center" vertical="center"/>
      <protection/>
    </xf>
    <xf numFmtId="49" fontId="2" fillId="37" borderId="24" xfId="0" applyNumberFormat="1" applyFont="1" applyFill="1" applyBorder="1" applyAlignment="1" applyProtection="1">
      <alignment horizontal="center" vertical="center"/>
      <protection locked="0"/>
    </xf>
    <xf numFmtId="0" fontId="2" fillId="37" borderId="25" xfId="0" applyFont="1" applyFill="1" applyBorder="1" applyAlignment="1" applyProtection="1">
      <alignment horizontal="center" vertical="center"/>
      <protection/>
    </xf>
    <xf numFmtId="0" fontId="2" fillId="37" borderId="25" xfId="0" applyFont="1" applyFill="1" applyBorder="1" applyAlignment="1" applyProtection="1">
      <alignment horizontal="center" vertical="center"/>
      <protection locked="0"/>
    </xf>
    <xf numFmtId="1" fontId="12" fillId="37" borderId="26" xfId="0" applyNumberFormat="1" applyFont="1" applyFill="1" applyBorder="1" applyAlignment="1" applyProtection="1">
      <alignment horizontal="center" vertical="center"/>
      <protection locked="0"/>
    </xf>
    <xf numFmtId="0" fontId="2" fillId="37" borderId="27" xfId="0" applyFont="1" applyFill="1" applyBorder="1" applyAlignment="1" applyProtection="1">
      <alignment horizontal="center" vertical="center"/>
      <protection/>
    </xf>
    <xf numFmtId="2" fontId="2" fillId="37" borderId="25" xfId="0" applyNumberFormat="1" applyFont="1" applyFill="1" applyBorder="1" applyAlignment="1" applyProtection="1">
      <alignment horizontal="center" vertical="center"/>
      <protection/>
    </xf>
    <xf numFmtId="1" fontId="2" fillId="37" borderId="26" xfId="0" applyNumberFormat="1" applyFont="1" applyFill="1" applyBorder="1" applyAlignment="1" applyProtection="1">
      <alignment horizontal="center" vertical="center"/>
      <protection locked="0"/>
    </xf>
    <xf numFmtId="0" fontId="2" fillId="37" borderId="28" xfId="0" applyFont="1" applyFill="1" applyBorder="1" applyAlignment="1" applyProtection="1">
      <alignment horizontal="center" vertical="center"/>
      <protection/>
    </xf>
    <xf numFmtId="0" fontId="2" fillId="37" borderId="14" xfId="0" applyFont="1" applyFill="1" applyBorder="1" applyAlignment="1" applyProtection="1">
      <alignment horizontal="center" vertical="center"/>
      <protection/>
    </xf>
    <xf numFmtId="0" fontId="2" fillId="37" borderId="29" xfId="0" applyFont="1" applyFill="1" applyBorder="1" applyAlignment="1" applyProtection="1">
      <alignment horizontal="center" vertical="center"/>
      <protection/>
    </xf>
    <xf numFmtId="2" fontId="2" fillId="37" borderId="30" xfId="0" applyNumberFormat="1" applyFont="1" applyFill="1" applyBorder="1" applyAlignment="1" applyProtection="1">
      <alignment horizontal="center" vertical="center"/>
      <protection/>
    </xf>
    <xf numFmtId="1" fontId="2" fillId="37" borderId="31" xfId="0" applyNumberFormat="1" applyFont="1" applyFill="1" applyBorder="1" applyAlignment="1" applyProtection="1">
      <alignment horizontal="center" vertical="center"/>
      <protection/>
    </xf>
    <xf numFmtId="0" fontId="12" fillId="37" borderId="0" xfId="0" applyFont="1" applyFill="1" applyAlignment="1" applyProtection="1">
      <alignment/>
      <protection/>
    </xf>
    <xf numFmtId="0" fontId="12" fillId="37" borderId="0" xfId="0" applyFont="1" applyFill="1" applyAlignment="1" applyProtection="1">
      <alignment/>
      <protection locked="0"/>
    </xf>
    <xf numFmtId="49" fontId="12" fillId="37" borderId="0" xfId="0" applyNumberFormat="1" applyFont="1" applyFill="1" applyAlignment="1" applyProtection="1">
      <alignment/>
      <protection/>
    </xf>
    <xf numFmtId="49" fontId="12" fillId="37" borderId="0" xfId="0" applyNumberFormat="1" applyFont="1" applyFill="1" applyBorder="1" applyAlignment="1" applyProtection="1">
      <alignment/>
      <protection/>
    </xf>
    <xf numFmtId="0" fontId="12" fillId="37" borderId="0" xfId="0" applyNumberFormat="1" applyFont="1" applyFill="1" applyAlignment="1" applyProtection="1">
      <alignment/>
      <protection/>
    </xf>
    <xf numFmtId="0" fontId="11" fillId="37" borderId="0" xfId="0" applyFont="1" applyFill="1" applyAlignment="1" applyProtection="1">
      <alignment horizontal="right"/>
      <protection/>
    </xf>
    <xf numFmtId="0" fontId="11" fillId="37" borderId="0" xfId="0" applyFont="1" applyFill="1" applyBorder="1" applyAlignment="1" applyProtection="1">
      <alignment horizontal="left"/>
      <protection/>
    </xf>
    <xf numFmtId="0" fontId="14" fillId="37" borderId="0" xfId="0" applyFont="1" applyFill="1" applyBorder="1" applyAlignment="1" applyProtection="1">
      <alignment horizontal="center"/>
      <protection/>
    </xf>
    <xf numFmtId="197" fontId="15" fillId="37" borderId="0" xfId="0" applyNumberFormat="1" applyFont="1" applyFill="1" applyBorder="1" applyAlignment="1" applyProtection="1">
      <alignment horizontal="left"/>
      <protection/>
    </xf>
    <xf numFmtId="197" fontId="14" fillId="37" borderId="0" xfId="0" applyNumberFormat="1" applyFont="1" applyFill="1" applyBorder="1" applyAlignment="1" applyProtection="1">
      <alignment horizontal="center"/>
      <protection/>
    </xf>
    <xf numFmtId="49" fontId="14" fillId="37" borderId="0" xfId="0" applyNumberFormat="1" applyFont="1" applyFill="1" applyBorder="1" applyAlignment="1" applyProtection="1">
      <alignment horizontal="center"/>
      <protection/>
    </xf>
    <xf numFmtId="0" fontId="16" fillId="37" borderId="0" xfId="0" applyFont="1" applyFill="1" applyAlignment="1" applyProtection="1">
      <alignment horizontal="center"/>
      <protection/>
    </xf>
    <xf numFmtId="0" fontId="2" fillId="37" borderId="32" xfId="0" applyFont="1" applyFill="1" applyBorder="1" applyAlignment="1" applyProtection="1">
      <alignment horizontal="center"/>
      <protection locked="0"/>
    </xf>
    <xf numFmtId="0" fontId="2" fillId="37" borderId="18" xfId="0" applyFont="1" applyFill="1" applyBorder="1" applyAlignment="1" applyProtection="1">
      <alignment horizontal="center"/>
      <protection locked="0"/>
    </xf>
    <xf numFmtId="0" fontId="2" fillId="37" borderId="22" xfId="0" applyFont="1" applyFill="1" applyBorder="1" applyAlignment="1" applyProtection="1">
      <alignment horizontal="center"/>
      <protection locked="0"/>
    </xf>
    <xf numFmtId="0" fontId="17" fillId="37" borderId="0" xfId="0" applyFont="1" applyFill="1" applyAlignment="1" applyProtection="1" quotePrefix="1">
      <alignment horizontal="left" vertical="center"/>
      <protection/>
    </xf>
    <xf numFmtId="0" fontId="18" fillId="37" borderId="0" xfId="0" applyFont="1" applyFill="1" applyAlignment="1" applyProtection="1">
      <alignment/>
      <protection/>
    </xf>
    <xf numFmtId="192" fontId="12" fillId="37" borderId="0" xfId="0" applyNumberFormat="1" applyFont="1" applyFill="1" applyAlignment="1" applyProtection="1">
      <alignment/>
      <protection/>
    </xf>
    <xf numFmtId="200" fontId="12" fillId="37" borderId="0" xfId="0" applyNumberFormat="1" applyFont="1" applyFill="1" applyBorder="1" applyAlignment="1" applyProtection="1">
      <alignment/>
      <protection/>
    </xf>
    <xf numFmtId="0" fontId="2" fillId="37" borderId="33" xfId="0" applyFont="1" applyFill="1" applyBorder="1" applyAlignment="1" applyProtection="1">
      <alignment/>
      <protection/>
    </xf>
    <xf numFmtId="49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192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8" fillId="0" borderId="0" xfId="51" applyFont="1" applyFill="1" applyBorder="1" applyAlignment="1">
      <alignment wrapText="1"/>
      <protection/>
    </xf>
    <xf numFmtId="0" fontId="8" fillId="0" borderId="34" xfId="51" applyFont="1" applyFill="1" applyBorder="1" applyAlignment="1">
      <alignment wrapText="1"/>
      <protection/>
    </xf>
    <xf numFmtId="0" fontId="8" fillId="0" borderId="35" xfId="51" applyFont="1" applyFill="1" applyBorder="1" applyAlignment="1">
      <alignment wrapText="1"/>
      <protection/>
    </xf>
    <xf numFmtId="178" fontId="8" fillId="0" borderId="35" xfId="51" applyNumberFormat="1" applyFont="1" applyFill="1" applyBorder="1" applyAlignment="1">
      <alignment wrapText="1"/>
      <protection/>
    </xf>
    <xf numFmtId="0" fontId="2" fillId="37" borderId="19" xfId="0" applyFont="1" applyFill="1" applyBorder="1" applyAlignment="1" applyProtection="1">
      <alignment horizontal="center"/>
      <protection locked="0"/>
    </xf>
    <xf numFmtId="189" fontId="2" fillId="37" borderId="0" xfId="0" applyNumberFormat="1" applyFont="1" applyFill="1" applyBorder="1" applyAlignment="1" applyProtection="1">
      <alignment horizontal="left"/>
      <protection/>
    </xf>
    <xf numFmtId="0" fontId="2" fillId="37" borderId="0" xfId="0" applyFont="1" applyFill="1" applyBorder="1" applyAlignment="1" applyProtection="1">
      <alignment horizontal="left"/>
      <protection locked="0"/>
    </xf>
    <xf numFmtId="49" fontId="2" fillId="37" borderId="0" xfId="0" applyNumberFormat="1" applyFont="1" applyFill="1" applyBorder="1" applyAlignment="1" applyProtection="1">
      <alignment horizontal="left"/>
      <protection locked="0"/>
    </xf>
    <xf numFmtId="0" fontId="2" fillId="37" borderId="0" xfId="0" applyFont="1" applyFill="1" applyBorder="1" applyAlignment="1" applyProtection="1">
      <alignment horizontal="center"/>
      <protection locked="0"/>
    </xf>
    <xf numFmtId="1" fontId="2" fillId="37" borderId="36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39" xfId="0" applyBorder="1" applyAlignment="1">
      <alignment vertical="center"/>
    </xf>
    <xf numFmtId="0" fontId="12" fillId="37" borderId="40" xfId="0" applyFont="1" applyFill="1" applyBorder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2" fontId="2" fillId="39" borderId="3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8" fillId="0" borderId="35" xfId="51" applyNumberFormat="1" applyFont="1" applyFill="1" applyBorder="1" applyAlignment="1">
      <alignment wrapText="1"/>
      <protection/>
    </xf>
    <xf numFmtId="49" fontId="8" fillId="0" borderId="0" xfId="51" applyNumberFormat="1" applyFont="1" applyFill="1" applyBorder="1" applyAlignment="1">
      <alignment horizontal="left" wrapText="1"/>
      <protection/>
    </xf>
    <xf numFmtId="0" fontId="65" fillId="0" borderId="0" xfId="0" applyFont="1" applyAlignment="1" applyProtection="1">
      <alignment/>
      <protection/>
    </xf>
    <xf numFmtId="0" fontId="5" fillId="22" borderId="0" xfId="0" applyFont="1" applyFill="1" applyAlignment="1" applyProtection="1">
      <alignment horizontal="center"/>
      <protection/>
    </xf>
    <xf numFmtId="0" fontId="5" fillId="40" borderId="0" xfId="0" applyFont="1" applyFill="1" applyAlignment="1" applyProtection="1">
      <alignment horizontal="center"/>
      <protection/>
    </xf>
    <xf numFmtId="0" fontId="6" fillId="22" borderId="0" xfId="0" applyFont="1" applyFill="1" applyAlignment="1" applyProtection="1">
      <alignment/>
      <protection/>
    </xf>
    <xf numFmtId="0" fontId="6" fillId="41" borderId="0" xfId="0" applyFont="1" applyFill="1" applyAlignment="1" applyProtection="1">
      <alignment/>
      <protection/>
    </xf>
    <xf numFmtId="0" fontId="66" fillId="38" borderId="0" xfId="0" applyFont="1" applyFill="1" applyAlignment="1" applyProtection="1">
      <alignment horizontal="center"/>
      <protection/>
    </xf>
    <xf numFmtId="0" fontId="6" fillId="23" borderId="0" xfId="0" applyFont="1" applyFill="1" applyAlignment="1" applyProtection="1">
      <alignment/>
      <protection/>
    </xf>
    <xf numFmtId="0" fontId="2" fillId="37" borderId="18" xfId="0" applyFont="1" applyFill="1" applyBorder="1" applyAlignment="1" applyProtection="1">
      <alignment vertical="center"/>
      <protection/>
    </xf>
    <xf numFmtId="209" fontId="2" fillId="37" borderId="14" xfId="0" applyNumberFormat="1" applyFont="1" applyFill="1" applyBorder="1" applyAlignment="1" applyProtection="1">
      <alignment horizontal="center"/>
      <protection locked="0"/>
    </xf>
    <xf numFmtId="49" fontId="8" fillId="0" borderId="0" xfId="51" applyNumberFormat="1" applyFont="1" applyFill="1" applyBorder="1" applyAlignment="1">
      <alignment wrapText="1"/>
      <protection/>
    </xf>
    <xf numFmtId="0" fontId="0" fillId="0" borderId="0" xfId="0" applyFont="1" applyAlignment="1" quotePrefix="1">
      <alignment horizontal="left"/>
    </xf>
    <xf numFmtId="0" fontId="2" fillId="37" borderId="38" xfId="0" applyFont="1" applyFill="1" applyBorder="1" applyAlignment="1" applyProtection="1">
      <alignment horizontal="left"/>
      <protection/>
    </xf>
    <xf numFmtId="0" fontId="2" fillId="37" borderId="41" xfId="0" applyFont="1" applyFill="1" applyBorder="1" applyAlignment="1" applyProtection="1">
      <alignment horizontal="left"/>
      <protection/>
    </xf>
    <xf numFmtId="0" fontId="11" fillId="37" borderId="0" xfId="0" applyFont="1" applyFill="1" applyAlignment="1" applyProtection="1">
      <alignment horizontal="center" vertical="center"/>
      <protection locked="0"/>
    </xf>
    <xf numFmtId="0" fontId="12" fillId="37" borderId="42" xfId="0" applyFont="1" applyFill="1" applyBorder="1" applyAlignment="1" applyProtection="1">
      <alignment horizontal="center" vertical="center"/>
      <protection/>
    </xf>
    <xf numFmtId="0" fontId="12" fillId="37" borderId="19" xfId="0" applyFont="1" applyFill="1" applyBorder="1" applyAlignment="1" applyProtection="1">
      <alignment horizontal="center" vertical="center"/>
      <protection/>
    </xf>
    <xf numFmtId="0" fontId="12" fillId="37" borderId="43" xfId="0" applyFont="1" applyFill="1" applyBorder="1" applyAlignment="1" applyProtection="1">
      <alignment horizontal="center" vertical="center"/>
      <protection/>
    </xf>
    <xf numFmtId="0" fontId="12" fillId="37" borderId="44" xfId="0" applyFont="1" applyFill="1" applyBorder="1" applyAlignment="1" applyProtection="1">
      <alignment horizontal="center" vertical="center"/>
      <protection/>
    </xf>
    <xf numFmtId="0" fontId="12" fillId="37" borderId="40" xfId="0" applyFont="1" applyFill="1" applyBorder="1" applyAlignment="1" applyProtection="1">
      <alignment horizontal="center" vertical="center"/>
      <protection/>
    </xf>
    <xf numFmtId="0" fontId="12" fillId="37" borderId="45" xfId="0" applyFont="1" applyFill="1" applyBorder="1" applyAlignment="1" applyProtection="1">
      <alignment horizontal="center" vertical="center"/>
      <protection/>
    </xf>
    <xf numFmtId="189" fontId="2" fillId="37" borderId="46" xfId="0" applyNumberFormat="1" applyFont="1" applyFill="1" applyBorder="1" applyAlignment="1" applyProtection="1">
      <alignment horizontal="left"/>
      <protection/>
    </xf>
    <xf numFmtId="189" fontId="2" fillId="37" borderId="47" xfId="0" applyNumberFormat="1" applyFont="1" applyFill="1" applyBorder="1" applyAlignment="1" applyProtection="1">
      <alignment horizontal="left"/>
      <protection/>
    </xf>
    <xf numFmtId="49" fontId="11" fillId="37" borderId="0" xfId="0" applyNumberFormat="1" applyFont="1" applyFill="1" applyAlignment="1" applyProtection="1">
      <alignment horizontal="left"/>
      <protection/>
    </xf>
    <xf numFmtId="0" fontId="11" fillId="37" borderId="0" xfId="0" applyFont="1" applyFill="1" applyAlignment="1" applyProtection="1">
      <alignment horizontal="left"/>
      <protection/>
    </xf>
    <xf numFmtId="0" fontId="2" fillId="37" borderId="37" xfId="0" applyFont="1" applyFill="1" applyBorder="1" applyAlignment="1" applyProtection="1">
      <alignment horizontal="left"/>
      <protection/>
    </xf>
    <xf numFmtId="0" fontId="2" fillId="37" borderId="25" xfId="0" applyFont="1" applyFill="1" applyBorder="1" applyAlignment="1" applyProtection="1">
      <alignment horizontal="left"/>
      <protection/>
    </xf>
    <xf numFmtId="0" fontId="2" fillId="37" borderId="39" xfId="0" applyFont="1" applyFill="1" applyBorder="1" applyAlignment="1" applyProtection="1">
      <alignment horizontal="left"/>
      <protection/>
    </xf>
    <xf numFmtId="0" fontId="2" fillId="37" borderId="46" xfId="0" applyFont="1" applyFill="1" applyBorder="1" applyAlignment="1" applyProtection="1">
      <alignment horizontal="left"/>
      <protection/>
    </xf>
    <xf numFmtId="0" fontId="2" fillId="37" borderId="25" xfId="0" applyFont="1" applyFill="1" applyBorder="1" applyAlignment="1" applyProtection="1">
      <alignment horizontal="left"/>
      <protection locked="0"/>
    </xf>
    <xf numFmtId="0" fontId="2" fillId="37" borderId="27" xfId="0" applyFont="1" applyFill="1" applyBorder="1" applyAlignment="1" applyProtection="1">
      <alignment horizontal="left"/>
      <protection locked="0"/>
    </xf>
    <xf numFmtId="0" fontId="67" fillId="37" borderId="18" xfId="0" applyFont="1" applyFill="1" applyBorder="1" applyAlignment="1" applyProtection="1">
      <alignment horizontal="center" vertical="center"/>
      <protection/>
    </xf>
    <xf numFmtId="0" fontId="2" fillId="37" borderId="37" xfId="0" applyFont="1" applyFill="1" applyBorder="1" applyAlignment="1" applyProtection="1" quotePrefix="1">
      <alignment horizontal="left"/>
      <protection/>
    </xf>
    <xf numFmtId="0" fontId="2" fillId="37" borderId="25" xfId="0" applyFont="1" applyFill="1" applyBorder="1" applyAlignment="1" applyProtection="1" quotePrefix="1">
      <alignment horizontal="left"/>
      <protection/>
    </xf>
    <xf numFmtId="49" fontId="2" fillId="37" borderId="26" xfId="0" applyNumberFormat="1" applyFont="1" applyFill="1" applyBorder="1" applyAlignment="1" applyProtection="1">
      <alignment horizontal="left"/>
      <protection locked="0"/>
    </xf>
    <xf numFmtId="49" fontId="2" fillId="37" borderId="48" xfId="0" applyNumberFormat="1" applyFont="1" applyFill="1" applyBorder="1" applyAlignment="1" applyProtection="1">
      <alignment horizontal="left"/>
      <protection locked="0"/>
    </xf>
    <xf numFmtId="49" fontId="2" fillId="37" borderId="49" xfId="0" applyNumberFormat="1" applyFont="1" applyFill="1" applyBorder="1" applyAlignment="1" applyProtection="1">
      <alignment horizontal="left"/>
      <protection locked="0"/>
    </xf>
    <xf numFmtId="0" fontId="2" fillId="37" borderId="50" xfId="0" applyFont="1" applyFill="1" applyBorder="1" applyAlignment="1" applyProtection="1">
      <alignment horizontal="center" vertical="center"/>
      <protection/>
    </xf>
    <xf numFmtId="0" fontId="2" fillId="37" borderId="51" xfId="0" applyFont="1" applyFill="1" applyBorder="1" applyAlignment="1" applyProtection="1">
      <alignment horizontal="center" vertical="center"/>
      <protection/>
    </xf>
    <xf numFmtId="0" fontId="12" fillId="37" borderId="14" xfId="0" applyFont="1" applyFill="1" applyBorder="1" applyAlignment="1" applyProtection="1">
      <alignment horizontal="center"/>
      <protection/>
    </xf>
    <xf numFmtId="0" fontId="11" fillId="37" borderId="0" xfId="0" applyNumberFormat="1" applyFont="1" applyFill="1" applyAlignment="1" applyProtection="1">
      <alignment horizontal="left"/>
      <protection/>
    </xf>
    <xf numFmtId="0" fontId="14" fillId="37" borderId="0" xfId="0" applyFont="1" applyFill="1" applyBorder="1" applyAlignment="1" applyProtection="1">
      <alignment horizontal="left"/>
      <protection/>
    </xf>
    <xf numFmtId="0" fontId="12" fillId="37" borderId="50" xfId="0" applyFont="1" applyFill="1" applyBorder="1" applyAlignment="1" applyProtection="1">
      <alignment horizontal="center" vertical="center"/>
      <protection/>
    </xf>
    <xf numFmtId="0" fontId="12" fillId="37" borderId="51" xfId="0" applyFont="1" applyFill="1" applyBorder="1" applyAlignment="1" applyProtection="1">
      <alignment horizontal="center" vertical="center"/>
      <protection/>
    </xf>
    <xf numFmtId="0" fontId="2" fillId="37" borderId="50" xfId="0" applyFont="1" applyFill="1" applyBorder="1" applyAlignment="1" applyProtection="1">
      <alignment horizontal="center" vertical="center" wrapText="1"/>
      <protection/>
    </xf>
    <xf numFmtId="0" fontId="2" fillId="37" borderId="51" xfId="0" applyFont="1" applyFill="1" applyBorder="1" applyAlignment="1" applyProtection="1">
      <alignment horizontal="center" vertical="center" wrapText="1"/>
      <protection/>
    </xf>
    <xf numFmtId="0" fontId="2" fillId="37" borderId="52" xfId="0" applyFont="1" applyFill="1" applyBorder="1" applyAlignment="1" applyProtection="1" quotePrefix="1">
      <alignment horizontal="center" vertical="center"/>
      <protection/>
    </xf>
    <xf numFmtId="0" fontId="2" fillId="37" borderId="53" xfId="0" applyFont="1" applyFill="1" applyBorder="1" applyAlignment="1" applyProtection="1">
      <alignment horizontal="center" vertical="center"/>
      <protection/>
    </xf>
    <xf numFmtId="0" fontId="2" fillId="37" borderId="28" xfId="0" applyFont="1" applyFill="1" applyBorder="1" applyAlignment="1" applyProtection="1">
      <alignment horizontal="center" vertical="center"/>
      <protection/>
    </xf>
    <xf numFmtId="0" fontId="2" fillId="37" borderId="29" xfId="0" applyFont="1" applyFill="1" applyBorder="1" applyAlignment="1" applyProtection="1">
      <alignment horizontal="center" vertical="center"/>
      <protection/>
    </xf>
    <xf numFmtId="0" fontId="2" fillId="37" borderId="54" xfId="0" applyFont="1" applyFill="1" applyBorder="1" applyAlignment="1" applyProtection="1">
      <alignment horizontal="center"/>
      <protection/>
    </xf>
    <xf numFmtId="0" fontId="1" fillId="37" borderId="0" xfId="0" applyFont="1" applyFill="1" applyBorder="1" applyAlignment="1" applyProtection="1">
      <alignment horizontal="center"/>
      <protection/>
    </xf>
    <xf numFmtId="0" fontId="2" fillId="37" borderId="55" xfId="0" applyFont="1" applyFill="1" applyBorder="1" applyAlignment="1" applyProtection="1">
      <alignment horizontal="center"/>
      <protection/>
    </xf>
    <xf numFmtId="0" fontId="2" fillId="37" borderId="0" xfId="0" applyFont="1" applyFill="1" applyAlignment="1" applyProtection="1">
      <alignment horizontal="left"/>
      <protection/>
    </xf>
    <xf numFmtId="0" fontId="2" fillId="37" borderId="26" xfId="0" applyFont="1" applyFill="1" applyBorder="1" applyAlignment="1" applyProtection="1">
      <alignment horizontal="left" vertical="center"/>
      <protection/>
    </xf>
    <xf numFmtId="0" fontId="2" fillId="37" borderId="48" xfId="0" applyFont="1" applyFill="1" applyBorder="1" applyAlignment="1" applyProtection="1">
      <alignment horizontal="left" vertical="center"/>
      <protection/>
    </xf>
    <xf numFmtId="0" fontId="2" fillId="37" borderId="56" xfId="0" applyFont="1" applyFill="1" applyBorder="1" applyAlignment="1" applyProtection="1">
      <alignment horizontal="left" vertical="center"/>
      <protection/>
    </xf>
    <xf numFmtId="0" fontId="2" fillId="37" borderId="40" xfId="0" applyFont="1" applyFill="1" applyBorder="1" applyAlignment="1" applyProtection="1">
      <alignment horizontal="center"/>
      <protection/>
    </xf>
    <xf numFmtId="0" fontId="2" fillId="37" borderId="0" xfId="0" applyFont="1" applyFill="1" applyAlignment="1" applyProtection="1">
      <alignment horizontal="center"/>
      <protection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2" fillId="37" borderId="40" xfId="0" applyFont="1" applyFill="1" applyBorder="1" applyAlignment="1" applyProtection="1">
      <alignment horizontal="center"/>
      <protection/>
    </xf>
    <xf numFmtId="0" fontId="0" fillId="0" borderId="2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23" fillId="0" borderId="0" xfId="0" applyFont="1" applyAlignment="1">
      <alignment horizontal="center" vertical="top"/>
    </xf>
    <xf numFmtId="0" fontId="23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9" fillId="0" borderId="0" xfId="0" applyFont="1" applyAlignment="1">
      <alignment vertical="center"/>
    </xf>
    <xf numFmtId="49" fontId="21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189" fontId="19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left" indent="1"/>
    </xf>
    <xf numFmtId="0" fontId="20" fillId="0" borderId="0" xfId="0" applyFont="1" applyBorder="1" applyAlignment="1">
      <alignment horizontal="left" indent="1"/>
    </xf>
    <xf numFmtId="0" fontId="0" fillId="0" borderId="0" xfId="0" applyAlignment="1">
      <alignment horizontal="center"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_Ark1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28</xdr:row>
      <xdr:rowOff>0</xdr:rowOff>
    </xdr:from>
    <xdr:to>
      <xdr:col>27</xdr:col>
      <xdr:colOff>0</xdr:colOff>
      <xdr:row>28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585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28</xdr:row>
      <xdr:rowOff>0</xdr:rowOff>
    </xdr:from>
    <xdr:to>
      <xdr:col>27</xdr:col>
      <xdr:colOff>0</xdr:colOff>
      <xdr:row>28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585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28</xdr:row>
      <xdr:rowOff>0</xdr:rowOff>
    </xdr:from>
    <xdr:to>
      <xdr:col>27</xdr:col>
      <xdr:colOff>0</xdr:colOff>
      <xdr:row>28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585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28</xdr:row>
      <xdr:rowOff>0</xdr:rowOff>
    </xdr:from>
    <xdr:to>
      <xdr:col>27</xdr:col>
      <xdr:colOff>0</xdr:colOff>
      <xdr:row>28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585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28</xdr:row>
      <xdr:rowOff>0</xdr:rowOff>
    </xdr:from>
    <xdr:to>
      <xdr:col>27</xdr:col>
      <xdr:colOff>0</xdr:colOff>
      <xdr:row>28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585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28</xdr:row>
      <xdr:rowOff>0</xdr:rowOff>
    </xdr:from>
    <xdr:to>
      <xdr:col>27</xdr:col>
      <xdr:colOff>0</xdr:colOff>
      <xdr:row>28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585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28</xdr:row>
      <xdr:rowOff>0</xdr:rowOff>
    </xdr:from>
    <xdr:to>
      <xdr:col>27</xdr:col>
      <xdr:colOff>0</xdr:colOff>
      <xdr:row>28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585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28</xdr:row>
      <xdr:rowOff>0</xdr:rowOff>
    </xdr:from>
    <xdr:to>
      <xdr:col>27</xdr:col>
      <xdr:colOff>0</xdr:colOff>
      <xdr:row>28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585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28</xdr:row>
      <xdr:rowOff>0</xdr:rowOff>
    </xdr:from>
    <xdr:to>
      <xdr:col>27</xdr:col>
      <xdr:colOff>0</xdr:colOff>
      <xdr:row>28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585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28</xdr:row>
      <xdr:rowOff>0</xdr:rowOff>
    </xdr:from>
    <xdr:to>
      <xdr:col>27</xdr:col>
      <xdr:colOff>0</xdr:colOff>
      <xdr:row>28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585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28</xdr:row>
      <xdr:rowOff>0</xdr:rowOff>
    </xdr:from>
    <xdr:to>
      <xdr:col>27</xdr:col>
      <xdr:colOff>0</xdr:colOff>
      <xdr:row>28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585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28</xdr:row>
      <xdr:rowOff>0</xdr:rowOff>
    </xdr:from>
    <xdr:to>
      <xdr:col>27</xdr:col>
      <xdr:colOff>0</xdr:colOff>
      <xdr:row>28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585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28</xdr:row>
      <xdr:rowOff>0</xdr:rowOff>
    </xdr:from>
    <xdr:to>
      <xdr:col>27</xdr:col>
      <xdr:colOff>0</xdr:colOff>
      <xdr:row>28</xdr:row>
      <xdr:rowOff>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585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0</xdr:row>
      <xdr:rowOff>190500</xdr:rowOff>
    </xdr:from>
    <xdr:to>
      <xdr:col>14</xdr:col>
      <xdr:colOff>457200</xdr:colOff>
      <xdr:row>5</xdr:row>
      <xdr:rowOff>133350</xdr:rowOff>
    </xdr:to>
    <xdr:pic>
      <xdr:nvPicPr>
        <xdr:cNvPr id="14" name="Billed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190500"/>
          <a:ext cx="1228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2</xdr:col>
      <xdr:colOff>190500</xdr:colOff>
      <xdr:row>1</xdr:row>
      <xdr:rowOff>361950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2</xdr:col>
      <xdr:colOff>190500</xdr:colOff>
      <xdr:row>1</xdr:row>
      <xdr:rowOff>361950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2</xdr:col>
      <xdr:colOff>190500</xdr:colOff>
      <xdr:row>1</xdr:row>
      <xdr:rowOff>361950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4"/>
  <dimension ref="A2:E31"/>
  <sheetViews>
    <sheetView zoomScalePageLayoutView="0" workbookViewId="0" topLeftCell="A1">
      <selection activeCell="O31" sqref="O31"/>
    </sheetView>
  </sheetViews>
  <sheetFormatPr defaultColWidth="9.140625" defaultRowHeight="12.75"/>
  <cols>
    <col min="5" max="5" width="9.7109375" style="0" customWidth="1"/>
  </cols>
  <sheetData>
    <row r="2" ht="12.75">
      <c r="A2" s="12" t="s">
        <v>23</v>
      </c>
    </row>
    <row r="3" ht="12.75">
      <c r="A3" t="s">
        <v>26</v>
      </c>
    </row>
    <row r="4" ht="12.75">
      <c r="A4" s="14" t="s">
        <v>69</v>
      </c>
    </row>
    <row r="5" ht="12.75">
      <c r="A5" t="s">
        <v>28</v>
      </c>
    </row>
    <row r="6" ht="12.75">
      <c r="A6" s="12" t="s">
        <v>2</v>
      </c>
    </row>
    <row r="7" ht="12.75">
      <c r="A7" t="s">
        <v>27</v>
      </c>
    </row>
    <row r="8" ht="12.75">
      <c r="A8" s="12" t="s">
        <v>1</v>
      </c>
    </row>
    <row r="9" spans="1:5" ht="12.75">
      <c r="A9" t="s">
        <v>0</v>
      </c>
      <c r="E9" s="12"/>
    </row>
    <row r="11" ht="12.75">
      <c r="A11" s="15" t="s">
        <v>35</v>
      </c>
    </row>
    <row r="12" ht="12.75">
      <c r="A12" s="15"/>
    </row>
    <row r="14" ht="12.75">
      <c r="A14" t="s">
        <v>71</v>
      </c>
    </row>
    <row r="15" ht="12.75">
      <c r="A15" t="s">
        <v>70</v>
      </c>
    </row>
    <row r="17" ht="12.75">
      <c r="A17" s="12" t="s">
        <v>24</v>
      </c>
    </row>
    <row r="18" ht="12.75">
      <c r="A18" s="118" t="s">
        <v>704</v>
      </c>
    </row>
    <row r="19" ht="12.75">
      <c r="A19" s="14"/>
    </row>
    <row r="21" ht="12.75">
      <c r="A21" s="16"/>
    </row>
    <row r="22" ht="12.75">
      <c r="A22" s="17"/>
    </row>
    <row r="23" ht="12.75">
      <c r="A23" s="17"/>
    </row>
    <row r="24" ht="12.75">
      <c r="A24" s="16" t="s">
        <v>141</v>
      </c>
    </row>
    <row r="25" ht="12.75">
      <c r="A25" t="s">
        <v>142</v>
      </c>
    </row>
    <row r="29" ht="12.75">
      <c r="A29" s="118" t="s">
        <v>705</v>
      </c>
    </row>
    <row r="31" ht="12.75">
      <c r="A31" s="105" t="s">
        <v>709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211117"/>
  <dimension ref="A1:Z31"/>
  <sheetViews>
    <sheetView zoomScalePageLayoutView="0" workbookViewId="0" topLeftCell="A1">
      <selection activeCell="AC15" sqref="AC15"/>
    </sheetView>
  </sheetViews>
  <sheetFormatPr defaultColWidth="9.140625" defaultRowHeight="12.75"/>
  <cols>
    <col min="1" max="1" width="1.421875" style="28" customWidth="1"/>
    <col min="2" max="2" width="12.00390625" style="28" bestFit="1" customWidth="1"/>
    <col min="3" max="6" width="4.7109375" style="28" customWidth="1"/>
    <col min="7" max="7" width="8.7109375" style="28" bestFit="1" customWidth="1"/>
    <col min="8" max="8" width="8.140625" style="28" bestFit="1" customWidth="1"/>
    <col min="9" max="9" width="5.57421875" style="28" bestFit="1" customWidth="1"/>
    <col min="10" max="10" width="9.140625" style="28" customWidth="1"/>
    <col min="11" max="11" width="5.8515625" style="28" bestFit="1" customWidth="1"/>
    <col min="12" max="12" width="5.8515625" style="28" customWidth="1"/>
    <col min="13" max="13" width="5.7109375" style="28" bestFit="1" customWidth="1"/>
    <col min="14" max="14" width="0.71875" style="28" customWidth="1"/>
    <col min="15" max="15" width="12.00390625" style="28" bestFit="1" customWidth="1"/>
    <col min="16" max="19" width="4.7109375" style="28" customWidth="1"/>
    <col min="20" max="20" width="8.7109375" style="28" bestFit="1" customWidth="1"/>
    <col min="21" max="21" width="8.140625" style="28" bestFit="1" customWidth="1"/>
    <col min="22" max="22" width="5.7109375" style="28" bestFit="1" customWidth="1"/>
    <col min="23" max="23" width="9.140625" style="28" customWidth="1"/>
    <col min="24" max="24" width="5.8515625" style="28" bestFit="1" customWidth="1"/>
    <col min="25" max="25" width="5.8515625" style="28" customWidth="1"/>
    <col min="26" max="26" width="5.7109375" style="28" bestFit="1" customWidth="1"/>
    <col min="27" max="27" width="2.421875" style="28" customWidth="1"/>
    <col min="28" max="16384" width="9.140625" style="28" customWidth="1"/>
  </cols>
  <sheetData>
    <row r="1" spans="1:26" ht="20.2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60"/>
      <c r="R1" s="26"/>
      <c r="S1" s="26"/>
      <c r="T1" s="26"/>
      <c r="U1" s="26"/>
      <c r="V1" s="27"/>
      <c r="W1" s="27"/>
      <c r="X1" s="26"/>
      <c r="Y1" s="26"/>
      <c r="Z1" s="26"/>
    </row>
    <row r="2" spans="1:26" ht="20.25" customHeight="1" thickBot="1">
      <c r="A2" s="26"/>
      <c r="B2" s="130">
        <f>Klub!A2</f>
        <v>0</v>
      </c>
      <c r="C2" s="131"/>
      <c r="D2" s="131"/>
      <c r="E2" s="131"/>
      <c r="F2" s="131"/>
      <c r="G2" s="131"/>
      <c r="H2" s="131"/>
      <c r="I2" s="131"/>
      <c r="J2" s="131"/>
      <c r="K2" s="26"/>
      <c r="L2" s="26"/>
      <c r="M2" s="26"/>
      <c r="N2" s="26"/>
      <c r="O2" s="61"/>
      <c r="P2" s="148"/>
      <c r="Q2" s="148"/>
      <c r="R2" s="148"/>
      <c r="S2" s="62"/>
      <c r="T2" s="26"/>
      <c r="U2" s="26"/>
      <c r="V2" s="26"/>
      <c r="W2" s="26"/>
      <c r="X2" s="63"/>
      <c r="Y2" s="63"/>
      <c r="Z2" s="27"/>
    </row>
    <row r="3" spans="1:26" ht="20.25" customHeight="1">
      <c r="A3" s="26"/>
      <c r="B3" s="130">
        <f>Klub!B2</f>
        <v>0</v>
      </c>
      <c r="C3" s="131"/>
      <c r="D3" s="131"/>
      <c r="E3" s="131"/>
      <c r="F3" s="131"/>
      <c r="G3" s="131"/>
      <c r="H3" s="131"/>
      <c r="I3" s="131"/>
      <c r="J3" s="131"/>
      <c r="K3" s="26"/>
      <c r="L3" s="26"/>
      <c r="M3" s="26"/>
      <c r="N3" s="26"/>
      <c r="O3" s="26"/>
      <c r="P3" s="26"/>
      <c r="Q3" s="26"/>
      <c r="R3" s="26"/>
      <c r="S3" s="64"/>
      <c r="T3" s="134" t="s">
        <v>16</v>
      </c>
      <c r="U3" s="135"/>
      <c r="V3" s="128">
        <f ca="1">NOW()</f>
        <v>43430.37349085648</v>
      </c>
      <c r="W3" s="128"/>
      <c r="X3" s="129"/>
      <c r="Y3" s="86"/>
      <c r="Z3" s="65"/>
    </row>
    <row r="4" spans="1:26" ht="20.25" customHeight="1">
      <c r="A4" s="26"/>
      <c r="B4" s="130">
        <f>Klub!C2</f>
        <v>0</v>
      </c>
      <c r="C4" s="147"/>
      <c r="D4" s="147"/>
      <c r="E4" s="147"/>
      <c r="F4" s="147"/>
      <c r="G4" s="147"/>
      <c r="H4" s="147"/>
      <c r="I4" s="147"/>
      <c r="J4" s="147"/>
      <c r="K4" s="26"/>
      <c r="L4" s="26"/>
      <c r="M4" s="26"/>
      <c r="N4" s="26"/>
      <c r="O4" s="26"/>
      <c r="P4" s="26"/>
      <c r="Q4" s="26"/>
      <c r="R4" s="30"/>
      <c r="S4" s="26"/>
      <c r="T4" s="132" t="s">
        <v>13</v>
      </c>
      <c r="U4" s="133"/>
      <c r="V4" s="136" t="s">
        <v>138</v>
      </c>
      <c r="W4" s="136"/>
      <c r="X4" s="137"/>
      <c r="Y4" s="87"/>
      <c r="Z4" s="66"/>
    </row>
    <row r="5" spans="1:26" ht="20.25" customHeight="1">
      <c r="A5" s="26"/>
      <c r="B5" s="130">
        <f>Klub!D2</f>
        <v>0</v>
      </c>
      <c r="C5" s="131"/>
      <c r="D5" s="131"/>
      <c r="E5" s="131"/>
      <c r="F5" s="131"/>
      <c r="G5" s="131"/>
      <c r="H5" s="131"/>
      <c r="I5" s="131"/>
      <c r="J5" s="131"/>
      <c r="K5" s="27"/>
      <c r="L5" s="27"/>
      <c r="M5" s="26"/>
      <c r="N5" s="26"/>
      <c r="O5" s="26"/>
      <c r="P5" s="26"/>
      <c r="Q5" s="26"/>
      <c r="R5" s="26"/>
      <c r="S5" s="26"/>
      <c r="T5" s="139" t="s">
        <v>14</v>
      </c>
      <c r="U5" s="140"/>
      <c r="V5" s="141" t="s">
        <v>136</v>
      </c>
      <c r="W5" s="142"/>
      <c r="X5" s="143"/>
      <c r="Y5" s="88"/>
      <c r="Z5" s="26"/>
    </row>
    <row r="6" spans="1:26" ht="20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119" t="s">
        <v>15</v>
      </c>
      <c r="U6" s="120"/>
      <c r="V6" s="67">
        <v>1</v>
      </c>
      <c r="W6" s="68"/>
      <c r="X6" s="69"/>
      <c r="Y6" s="89"/>
      <c r="Z6" s="26"/>
    </row>
    <row r="7" spans="1:26" ht="20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7"/>
      <c r="U7" s="27"/>
      <c r="V7" s="27"/>
      <c r="W7" s="27"/>
      <c r="X7" s="27"/>
      <c r="Y7" s="27"/>
      <c r="Z7" s="26"/>
    </row>
    <row r="8" spans="1:26" ht="20.25" customHeight="1">
      <c r="A8" s="26"/>
      <c r="B8" s="26"/>
      <c r="C8" s="26"/>
      <c r="D8" s="26"/>
      <c r="E8" s="26"/>
      <c r="F8" s="26"/>
      <c r="G8" s="70"/>
      <c r="H8" s="121" t="s">
        <v>38</v>
      </c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26"/>
      <c r="V8" s="26"/>
      <c r="W8" s="26"/>
      <c r="X8" s="26"/>
      <c r="Y8" s="26"/>
      <c r="Z8" s="26"/>
    </row>
    <row r="9" spans="1:26" ht="20.2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31"/>
      <c r="S9" s="26"/>
      <c r="T9" s="26"/>
      <c r="U9" s="26"/>
      <c r="V9" s="26"/>
      <c r="W9" s="26"/>
      <c r="X9" s="26"/>
      <c r="Y9" s="26"/>
      <c r="Z9" s="26"/>
    </row>
    <row r="10" spans="1:26" ht="20.25" customHeight="1">
      <c r="A10" s="26"/>
      <c r="B10" s="26"/>
      <c r="C10" s="26"/>
      <c r="D10" s="26"/>
      <c r="E10" s="26"/>
      <c r="F10" s="26"/>
      <c r="G10" s="26"/>
      <c r="H10" s="26"/>
      <c r="I10" s="158" t="s">
        <v>8</v>
      </c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26"/>
      <c r="U10" s="26"/>
      <c r="V10" s="26"/>
      <c r="W10" s="26"/>
      <c r="X10" s="26"/>
      <c r="Y10" s="26"/>
      <c r="Z10" s="26"/>
    </row>
    <row r="11" spans="1:26" ht="20.25" customHeight="1" thickBot="1">
      <c r="A11" s="26"/>
      <c r="B11" s="26"/>
      <c r="C11" s="26"/>
      <c r="D11" s="26"/>
      <c r="E11" s="26"/>
      <c r="F11" s="138" t="s">
        <v>139</v>
      </c>
      <c r="G11" s="138"/>
      <c r="H11" s="138"/>
      <c r="I11" s="138"/>
      <c r="J11" s="26"/>
      <c r="K11" s="26"/>
      <c r="L11" s="26"/>
      <c r="M11" s="26"/>
      <c r="N11" s="26"/>
      <c r="O11" s="26"/>
      <c r="P11" s="26"/>
      <c r="Q11" s="26"/>
      <c r="R11" s="138" t="s">
        <v>140</v>
      </c>
      <c r="S11" s="138"/>
      <c r="T11" s="138"/>
      <c r="U11" s="138"/>
      <c r="V11" s="115"/>
      <c r="W11" s="115"/>
      <c r="X11" s="26"/>
      <c r="Y11" s="26"/>
      <c r="Z11" s="26"/>
    </row>
    <row r="12" spans="1:26" ht="19.5" customHeight="1" thickBot="1">
      <c r="A12" s="26"/>
      <c r="B12" s="22" t="s">
        <v>10</v>
      </c>
      <c r="C12" s="146">
        <f>IF(I12="","",VLOOKUP(I12,Klubber,2,FALSE))</f>
      </c>
      <c r="D12" s="146"/>
      <c r="E12" s="146"/>
      <c r="F12" s="146"/>
      <c r="G12" s="146"/>
      <c r="H12" s="32" t="s">
        <v>12</v>
      </c>
      <c r="I12" s="116"/>
      <c r="J12" s="33" t="s">
        <v>11</v>
      </c>
      <c r="K12" s="19"/>
      <c r="L12" s="85"/>
      <c r="M12" s="34"/>
      <c r="N12" s="26"/>
      <c r="O12" s="22" t="s">
        <v>10</v>
      </c>
      <c r="P12" s="146">
        <f>IF(V12="","",VLOOKUP(V12,Klubber,2,FALSE))</f>
      </c>
      <c r="Q12" s="146"/>
      <c r="R12" s="146"/>
      <c r="S12" s="146"/>
      <c r="T12" s="146"/>
      <c r="U12" s="32" t="s">
        <v>12</v>
      </c>
      <c r="V12" s="116"/>
      <c r="W12" s="33" t="s">
        <v>11</v>
      </c>
      <c r="X12" s="19"/>
      <c r="Y12" s="85"/>
      <c r="Z12" s="34"/>
    </row>
    <row r="13" spans="1:26" ht="14.25" customHeight="1" thickBot="1">
      <c r="A13" s="26"/>
      <c r="B13" s="23"/>
      <c r="C13" s="35"/>
      <c r="D13" s="35"/>
      <c r="E13" s="35"/>
      <c r="F13" s="35"/>
      <c r="G13" s="35"/>
      <c r="H13" s="35"/>
      <c r="I13" s="29"/>
      <c r="J13" s="27"/>
      <c r="K13" s="27"/>
      <c r="L13" s="27"/>
      <c r="M13" s="36"/>
      <c r="N13" s="26"/>
      <c r="O13" s="24"/>
      <c r="P13" s="25"/>
      <c r="Q13" s="25"/>
      <c r="R13" s="25"/>
      <c r="S13" s="25"/>
      <c r="T13" s="25"/>
      <c r="U13" s="25"/>
      <c r="V13" s="37"/>
      <c r="W13" s="38"/>
      <c r="X13" s="39"/>
      <c r="Y13" s="39"/>
      <c r="Z13" s="40"/>
    </row>
    <row r="14" spans="1:26" ht="14.25" customHeight="1">
      <c r="A14" s="26"/>
      <c r="B14" s="41" t="s">
        <v>34</v>
      </c>
      <c r="C14" s="122" t="s">
        <v>17</v>
      </c>
      <c r="D14" s="123"/>
      <c r="E14" s="123"/>
      <c r="F14" s="124"/>
      <c r="G14" s="149" t="s">
        <v>9</v>
      </c>
      <c r="H14" s="144" t="s">
        <v>3</v>
      </c>
      <c r="I14" s="144" t="s">
        <v>4</v>
      </c>
      <c r="J14" s="151" t="s">
        <v>36</v>
      </c>
      <c r="K14" s="144" t="s">
        <v>5</v>
      </c>
      <c r="L14" s="144" t="s">
        <v>67</v>
      </c>
      <c r="M14" s="153" t="s">
        <v>6</v>
      </c>
      <c r="N14" s="26"/>
      <c r="O14" s="41" t="s">
        <v>34</v>
      </c>
      <c r="P14" s="122" t="s">
        <v>17</v>
      </c>
      <c r="Q14" s="123"/>
      <c r="R14" s="123"/>
      <c r="S14" s="124"/>
      <c r="T14" s="149" t="s">
        <v>9</v>
      </c>
      <c r="U14" s="144" t="s">
        <v>3</v>
      </c>
      <c r="V14" s="144" t="s">
        <v>4</v>
      </c>
      <c r="W14" s="151" t="s">
        <v>36</v>
      </c>
      <c r="X14" s="144" t="s">
        <v>5</v>
      </c>
      <c r="Y14" s="144" t="s">
        <v>67</v>
      </c>
      <c r="Z14" s="153" t="s">
        <v>6</v>
      </c>
    </row>
    <row r="15" spans="1:26" ht="14.25" customHeight="1">
      <c r="A15" s="26"/>
      <c r="B15" s="42" t="s">
        <v>18</v>
      </c>
      <c r="C15" s="125"/>
      <c r="D15" s="126"/>
      <c r="E15" s="126"/>
      <c r="F15" s="127"/>
      <c r="G15" s="150"/>
      <c r="H15" s="145"/>
      <c r="I15" s="145"/>
      <c r="J15" s="152"/>
      <c r="K15" s="145"/>
      <c r="L15" s="145"/>
      <c r="M15" s="154"/>
      <c r="N15" s="26"/>
      <c r="O15" s="42" t="s">
        <v>18</v>
      </c>
      <c r="P15" s="125"/>
      <c r="Q15" s="126"/>
      <c r="R15" s="126"/>
      <c r="S15" s="127"/>
      <c r="T15" s="150"/>
      <c r="U15" s="145"/>
      <c r="V15" s="145"/>
      <c r="W15" s="152"/>
      <c r="X15" s="145"/>
      <c r="Y15" s="145"/>
      <c r="Z15" s="154"/>
    </row>
    <row r="16" spans="1:26" ht="22.5" customHeight="1">
      <c r="A16" s="71"/>
      <c r="B16" s="43"/>
      <c r="C16" s="161">
        <f>IF(B16="","",VLOOKUP(J23,cprklub,3,FALSE))</f>
      </c>
      <c r="D16" s="162"/>
      <c r="E16" s="162"/>
      <c r="F16" s="163"/>
      <c r="G16" s="44">
        <f>IF(B16="","",VLOOKUP(J23,cprklub,7,FALSE))</f>
      </c>
      <c r="H16" s="45"/>
      <c r="I16" s="45"/>
      <c r="J16" s="48">
        <f>IF(I16="","",(H16/I16))</f>
      </c>
      <c r="K16" s="46"/>
      <c r="L16" s="46">
        <f>IF(I16="","",(F23))</f>
      </c>
      <c r="M16" s="47">
        <f>IF(I16="","",IF(L16=Y16,1,IF(L16&gt;Y16,2,0)))</f>
      </c>
      <c r="N16" s="26"/>
      <c r="O16" s="43"/>
      <c r="P16" s="161">
        <f>IF(O16="","",VLOOKUP(W23,cprklub,3,FALSE))</f>
      </c>
      <c r="Q16" s="162"/>
      <c r="R16" s="162"/>
      <c r="S16" s="163"/>
      <c r="T16" s="44">
        <f>IF(O16="","",VLOOKUP(W23,cprklub,7,FALSE))</f>
      </c>
      <c r="U16" s="45"/>
      <c r="V16" s="44">
        <f>IF(I16="","",+I16)</f>
      </c>
      <c r="W16" s="48">
        <f>IF(I16="","",(U16/V16))</f>
      </c>
      <c r="X16" s="49"/>
      <c r="Y16" s="49">
        <f>IF(I16="","",(Q23))</f>
      </c>
      <c r="Z16" s="47">
        <f>IF(V16="","",IF(Y16=L16,1,IF(Y16&gt;L16,2,0)))</f>
      </c>
    </row>
    <row r="17" spans="1:26" ht="22.5" customHeight="1">
      <c r="A17" s="71"/>
      <c r="B17" s="43"/>
      <c r="C17" s="161">
        <f>IF(B17="","",VLOOKUP(J24,cprklub,3,FALSE))</f>
      </c>
      <c r="D17" s="162"/>
      <c r="E17" s="162"/>
      <c r="F17" s="163"/>
      <c r="G17" s="44">
        <f>IF(B17="","",VLOOKUP(J24,cprklub,7,FALSE))</f>
      </c>
      <c r="H17" s="45"/>
      <c r="I17" s="45"/>
      <c r="J17" s="48">
        <f>IF(I17="","",(H17/I17))</f>
      </c>
      <c r="K17" s="46"/>
      <c r="L17" s="46">
        <f>IF(I17="","",(F24))</f>
      </c>
      <c r="M17" s="47">
        <f>IF(I17="","",IF(L17=Y17,1,IF(L17&gt;Y17,2,0)))</f>
      </c>
      <c r="N17" s="26"/>
      <c r="O17" s="43"/>
      <c r="P17" s="161">
        <f>IF(O17="","",VLOOKUP(W24,cprklub,3,FALSE))</f>
      </c>
      <c r="Q17" s="162"/>
      <c r="R17" s="162"/>
      <c r="S17" s="163"/>
      <c r="T17" s="44">
        <f>IF(O17="","",VLOOKUP(W24,cprklub,7,FALSE))</f>
      </c>
      <c r="U17" s="45"/>
      <c r="V17" s="44">
        <f>IF(I17="","",+I17)</f>
      </c>
      <c r="W17" s="48">
        <f>IF(I17="","",(U17/V17))</f>
      </c>
      <c r="X17" s="49"/>
      <c r="Y17" s="49">
        <f>IF(I17="","",(Q24))</f>
      </c>
      <c r="Z17" s="47">
        <f>IF(V17="","",IF(Y17=L17,1,IF(Y17&gt;L17,2,0)))</f>
      </c>
    </row>
    <row r="18" spans="1:26" ht="22.5" customHeight="1" thickBot="1">
      <c r="A18" s="71"/>
      <c r="B18" s="43"/>
      <c r="C18" s="161">
        <f>IF(B18="","",VLOOKUP(J25,cprklub,3,FALSE))</f>
      </c>
      <c r="D18" s="162"/>
      <c r="E18" s="162"/>
      <c r="F18" s="163"/>
      <c r="G18" s="44">
        <f>IF(B18="","",VLOOKUP(J25,cprklub,7,FALSE))</f>
      </c>
      <c r="H18" s="45"/>
      <c r="I18" s="45"/>
      <c r="J18" s="48">
        <f>IF(I18="","",(H18/I18))</f>
      </c>
      <c r="K18" s="49"/>
      <c r="L18" s="46">
        <f>IF(I18="","",(F25))</f>
      </c>
      <c r="M18" s="47">
        <f>IF(I18="","",IF(L18=Y18,1,IF(L18&gt;Y18,2,0)))</f>
      </c>
      <c r="N18" s="26"/>
      <c r="O18" s="43"/>
      <c r="P18" s="161">
        <f>IF(O18="","",VLOOKUP(W25,cprklub,3,FALSE))</f>
      </c>
      <c r="Q18" s="162"/>
      <c r="R18" s="162"/>
      <c r="S18" s="163"/>
      <c r="T18" s="44">
        <f>IF(O18="","",VLOOKUP(W25,cprklub,7,FALSE))</f>
      </c>
      <c r="U18" s="45"/>
      <c r="V18" s="44">
        <f>IF(I18="","",+I18)</f>
      </c>
      <c r="W18" s="48">
        <f>IF(I18="","",(U18/V18))</f>
      </c>
      <c r="X18" s="49"/>
      <c r="Y18" s="49">
        <f>IF(I18="","",(Q25))</f>
      </c>
      <c r="Z18" s="47">
        <f>IF(V18="","",IF(Y18=L18,1,IF(Y18&gt;L18,2,0)))</f>
      </c>
    </row>
    <row r="19" spans="1:26" ht="22.5" customHeight="1" thickBot="1">
      <c r="A19" s="26"/>
      <c r="B19" s="50"/>
      <c r="C19" s="51"/>
      <c r="D19" s="51"/>
      <c r="E19" s="51"/>
      <c r="F19" s="51"/>
      <c r="G19" s="155">
        <f>IF(H18="","",SUM(H16:H18))</f>
      </c>
      <c r="H19" s="156"/>
      <c r="I19" s="52">
        <f>IF(I18="","",SUM(I16:I18))</f>
      </c>
      <c r="J19" s="53">
        <f>IF(I18="","",G19/I19)</f>
      </c>
      <c r="K19" s="104"/>
      <c r="L19" s="90">
        <f>IF(J19="","",SUM(L16:L18))</f>
      </c>
      <c r="M19" s="54">
        <f>IF(J19="","",SUM(M16:M18))</f>
      </c>
      <c r="N19" s="26"/>
      <c r="O19" s="50"/>
      <c r="P19" s="51"/>
      <c r="Q19" s="51"/>
      <c r="R19" s="51"/>
      <c r="S19" s="51"/>
      <c r="T19" s="155">
        <f>IF(U18="","",SUM(U16:U18))</f>
      </c>
      <c r="U19" s="156"/>
      <c r="V19" s="52">
        <f>IF(V18="","",SUM(V16:V18))</f>
      </c>
      <c r="W19" s="53">
        <f>IF(T19="","",T19/V19)</f>
      </c>
      <c r="X19" s="104"/>
      <c r="Y19" s="90">
        <f>IF(W19="","",SUM(Y16:Y18))</f>
      </c>
      <c r="Z19" s="54">
        <f>IF(W19="","",SUM(Z16:Z18))</f>
      </c>
    </row>
    <row r="20" spans="1:26" ht="22.5" customHeight="1">
      <c r="A20" s="26"/>
      <c r="B20" s="157"/>
      <c r="C20" s="157"/>
      <c r="D20" s="157"/>
      <c r="E20" s="157"/>
      <c r="F20" s="157"/>
      <c r="G20" s="157"/>
      <c r="H20" s="29"/>
      <c r="I20" s="26"/>
      <c r="J20" s="26"/>
      <c r="K20" s="26"/>
      <c r="L20" s="26"/>
      <c r="M20" s="26"/>
      <c r="N20" s="26"/>
      <c r="O20" s="164"/>
      <c r="P20" s="164"/>
      <c r="Q20" s="164"/>
      <c r="R20" s="164"/>
      <c r="S20" s="164"/>
      <c r="T20" s="164"/>
      <c r="U20" s="29"/>
      <c r="V20" s="26"/>
      <c r="W20" s="26"/>
      <c r="X20" s="26"/>
      <c r="Y20" s="26"/>
      <c r="Z20" s="26"/>
    </row>
    <row r="21" spans="1:26" ht="14.25" customHeight="1">
      <c r="A21" s="26"/>
      <c r="B21" s="159" t="s">
        <v>7</v>
      </c>
      <c r="C21" s="159"/>
      <c r="D21" s="159"/>
      <c r="E21" s="159"/>
      <c r="F21" s="159"/>
      <c r="G21" s="159"/>
      <c r="H21" s="29"/>
      <c r="I21" s="26"/>
      <c r="J21" s="26"/>
      <c r="K21" s="26"/>
      <c r="L21" s="26"/>
      <c r="M21" s="26"/>
      <c r="N21" s="26"/>
      <c r="O21" s="159" t="s">
        <v>7</v>
      </c>
      <c r="P21" s="159"/>
      <c r="Q21" s="159"/>
      <c r="R21" s="159"/>
      <c r="S21" s="159"/>
      <c r="T21" s="159"/>
      <c r="U21" s="29"/>
      <c r="V21" s="26"/>
      <c r="W21" s="26"/>
      <c r="X21" s="26"/>
      <c r="Y21" s="26"/>
      <c r="Z21" s="26"/>
    </row>
    <row r="22" spans="1:26" ht="21" customHeight="1">
      <c r="A22" s="26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26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</row>
    <row r="23" spans="1:26" s="56" customFormat="1" ht="9.75" customHeight="1" hidden="1">
      <c r="A23" s="55"/>
      <c r="B23" s="55" t="e">
        <f>G16/10</f>
        <v>#VALUE!</v>
      </c>
      <c r="C23" s="55"/>
      <c r="D23" s="55" t="e">
        <f>H16/B23</f>
        <v>#VALUE!</v>
      </c>
      <c r="E23" s="55"/>
      <c r="F23" s="55" t="e">
        <f>ROUNDDOWN(D23,0)</f>
        <v>#VALUE!</v>
      </c>
      <c r="G23" s="55"/>
      <c r="H23" s="55"/>
      <c r="I23" s="55"/>
      <c r="J23" s="57">
        <f>I12&amp;B16</f>
      </c>
      <c r="K23" s="55"/>
      <c r="L23" s="55"/>
      <c r="M23" s="55"/>
      <c r="N23" s="55"/>
      <c r="O23" s="55" t="e">
        <f>T16/10</f>
        <v>#VALUE!</v>
      </c>
      <c r="P23" s="55" t="e">
        <f>U16/O23</f>
        <v>#VALUE!</v>
      </c>
      <c r="Q23" s="55" t="e">
        <f>ROUNDDOWN(P23,0)</f>
        <v>#VALUE!</v>
      </c>
      <c r="R23" s="55"/>
      <c r="S23" s="55"/>
      <c r="T23" s="55"/>
      <c r="U23" s="72"/>
      <c r="V23" s="55"/>
      <c r="W23" s="73">
        <f>V12&amp;O16</f>
      </c>
      <c r="X23" s="55"/>
      <c r="Y23" s="55"/>
      <c r="Z23" s="55"/>
    </row>
    <row r="24" spans="1:26" s="56" customFormat="1" ht="1.5" customHeight="1" hidden="1">
      <c r="A24" s="55"/>
      <c r="B24" s="55" t="e">
        <f>G17/10</f>
        <v>#VALUE!</v>
      </c>
      <c r="C24" s="55"/>
      <c r="D24" s="55" t="e">
        <f>H17/B24</f>
        <v>#VALUE!</v>
      </c>
      <c r="E24" s="55"/>
      <c r="F24" s="55" t="e">
        <f>ROUNDDOWN(D24,0)</f>
        <v>#VALUE!</v>
      </c>
      <c r="G24" s="55"/>
      <c r="H24" s="55"/>
      <c r="I24" s="55"/>
      <c r="J24" s="59">
        <f>I12&amp;B17</f>
      </c>
      <c r="K24" s="55"/>
      <c r="L24" s="55"/>
      <c r="M24" s="55"/>
      <c r="N24" s="55"/>
      <c r="O24" s="55" t="e">
        <f>T17/10</f>
        <v>#VALUE!</v>
      </c>
      <c r="P24" s="55" t="e">
        <f>U17/O24</f>
        <v>#VALUE!</v>
      </c>
      <c r="Q24" s="55" t="e">
        <f>ROUNDDOWN(P24,0)</f>
        <v>#VALUE!</v>
      </c>
      <c r="R24" s="55"/>
      <c r="S24" s="55"/>
      <c r="T24" s="55"/>
      <c r="U24" s="72"/>
      <c r="V24" s="55"/>
      <c r="W24" s="58">
        <f>V12&amp;O17</f>
      </c>
      <c r="X24" s="55"/>
      <c r="Y24" s="55"/>
      <c r="Z24" s="55"/>
    </row>
    <row r="25" spans="1:26" s="56" customFormat="1" ht="29.25" customHeight="1" hidden="1">
      <c r="A25" s="55"/>
      <c r="B25" s="55" t="e">
        <f>G18/10</f>
        <v>#VALUE!</v>
      </c>
      <c r="C25" s="55"/>
      <c r="D25" s="55" t="e">
        <f>H18/B25</f>
        <v>#VALUE!</v>
      </c>
      <c r="E25" s="55"/>
      <c r="F25" s="55" t="e">
        <f>ROUNDDOWN(D25,0)</f>
        <v>#VALUE!</v>
      </c>
      <c r="G25" s="55"/>
      <c r="H25" s="55"/>
      <c r="I25" s="55"/>
      <c r="J25" s="59">
        <f>I12&amp;B18</f>
      </c>
      <c r="K25" s="55"/>
      <c r="L25" s="55"/>
      <c r="M25" s="55"/>
      <c r="N25" s="55"/>
      <c r="O25" s="55" t="e">
        <f>T18/10</f>
        <v>#VALUE!</v>
      </c>
      <c r="P25" s="55" t="e">
        <f>U18/O25</f>
        <v>#VALUE!</v>
      </c>
      <c r="Q25" s="55" t="e">
        <f>ROUNDDOWN(P25,0)</f>
        <v>#VALUE!</v>
      </c>
      <c r="R25" s="55"/>
      <c r="S25" s="55"/>
      <c r="T25" s="55"/>
      <c r="U25" s="58"/>
      <c r="V25" s="55"/>
      <c r="W25" s="58">
        <f>V12&amp;O18</f>
      </c>
      <c r="X25" s="55"/>
      <c r="Y25" s="55"/>
      <c r="Z25" s="55"/>
    </row>
    <row r="26" spans="1:26" s="56" customFormat="1" ht="16.5" customHeight="1" hidden="1">
      <c r="A26" s="55"/>
      <c r="B26" s="55" t="e">
        <f>#REF!/10</f>
        <v>#REF!</v>
      </c>
      <c r="C26" s="55"/>
      <c r="D26" s="55" t="e">
        <f>#REF!/B26</f>
        <v>#REF!</v>
      </c>
      <c r="E26" s="55"/>
      <c r="F26" s="55" t="e">
        <f>ROUNDDOWN(D26,0)</f>
        <v>#REF!</v>
      </c>
      <c r="G26" s="55"/>
      <c r="H26" s="55"/>
      <c r="I26" s="55"/>
      <c r="J26" s="59" t="e">
        <f>I12&amp;#REF!</f>
        <v>#REF!</v>
      </c>
      <c r="K26" s="55"/>
      <c r="L26" s="55"/>
      <c r="M26" s="55"/>
      <c r="N26" s="55"/>
      <c r="O26" s="55" t="e">
        <f>#REF!/10</f>
        <v>#REF!</v>
      </c>
      <c r="P26" s="55" t="e">
        <f>#REF!/O26</f>
        <v>#REF!</v>
      </c>
      <c r="Q26" s="55" t="e">
        <f>ROUNDDOWN(P26,0)</f>
        <v>#REF!</v>
      </c>
      <c r="R26" s="55"/>
      <c r="S26" s="55"/>
      <c r="T26" s="55"/>
      <c r="U26" s="72"/>
      <c r="V26" s="55"/>
      <c r="W26" s="55" t="e">
        <f>V12&amp;#REF!</f>
        <v>#REF!</v>
      </c>
      <c r="X26" s="55"/>
      <c r="Y26" s="55"/>
      <c r="Z26" s="55"/>
    </row>
    <row r="27" spans="1:26" s="56" customFormat="1" ht="14.25" customHeight="1">
      <c r="A27" s="55"/>
      <c r="B27" s="102" t="s">
        <v>151</v>
      </c>
      <c r="C27" s="102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55"/>
      <c r="O27" s="102" t="s">
        <v>137</v>
      </c>
      <c r="P27" s="102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ht="14.25" customHeight="1" thickBot="1">
      <c r="A28" s="26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spans="1:26" ht="22.5" customHeight="1" thickBot="1" thickTop="1">
      <c r="A29" s="26"/>
      <c r="B29" s="166" t="s">
        <v>135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ht="13.5" thickTop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</sheetData>
  <sheetProtection/>
  <protectedRanges>
    <protectedRange sqref="B20:G20" name="Omr?de5"/>
    <protectedRange sqref="D27:M27" name="Omr?de3"/>
    <protectedRange sqref="B20:G20" name="Omr?de1"/>
    <protectedRange sqref="O20:T20" name="Omr?de2"/>
    <protectedRange sqref="Q27:Z27" name="Omr?de4"/>
  </protectedRanges>
  <mergeCells count="51">
    <mergeCell ref="B29:Z29"/>
    <mergeCell ref="P17:S17"/>
    <mergeCell ref="C18:F18"/>
    <mergeCell ref="P16:S16"/>
    <mergeCell ref="C17:F17"/>
    <mergeCell ref="D27:M27"/>
    <mergeCell ref="Q27:Z27"/>
    <mergeCell ref="Y14:Y15"/>
    <mergeCell ref="X14:X15"/>
    <mergeCell ref="B21:G21"/>
    <mergeCell ref="O22:Z22"/>
    <mergeCell ref="Z14:Z15"/>
    <mergeCell ref="C16:F16"/>
    <mergeCell ref="O20:T20"/>
    <mergeCell ref="P18:S18"/>
    <mergeCell ref="O21:T21"/>
    <mergeCell ref="B22:M22"/>
    <mergeCell ref="I10:S10"/>
    <mergeCell ref="F11:I11"/>
    <mergeCell ref="C12:G12"/>
    <mergeCell ref="C14:F15"/>
    <mergeCell ref="I14:I15"/>
    <mergeCell ref="G19:H19"/>
    <mergeCell ref="H14:H15"/>
    <mergeCell ref="L14:L15"/>
    <mergeCell ref="W14:W15"/>
    <mergeCell ref="U14:U15"/>
    <mergeCell ref="V14:V15"/>
    <mergeCell ref="T19:U19"/>
    <mergeCell ref="T14:T15"/>
    <mergeCell ref="B20:G20"/>
    <mergeCell ref="V5:X5"/>
    <mergeCell ref="K14:K15"/>
    <mergeCell ref="P12:T12"/>
    <mergeCell ref="B2:J2"/>
    <mergeCell ref="B3:J3"/>
    <mergeCell ref="B4:J4"/>
    <mergeCell ref="P2:R2"/>
    <mergeCell ref="G14:G15"/>
    <mergeCell ref="J14:J15"/>
    <mergeCell ref="M14:M15"/>
    <mergeCell ref="T6:U6"/>
    <mergeCell ref="H8:T8"/>
    <mergeCell ref="P14:S15"/>
    <mergeCell ref="V3:X3"/>
    <mergeCell ref="B5:J5"/>
    <mergeCell ref="T4:U4"/>
    <mergeCell ref="T3:U3"/>
    <mergeCell ref="V4:X4"/>
    <mergeCell ref="R11:U11"/>
    <mergeCell ref="T5:U5"/>
  </mergeCells>
  <printOptions horizontalCentered="1" verticalCentered="1"/>
  <pageMargins left="0" right="0" top="0.2" bottom="0" header="0.5118110236220472" footer="0.5118110236220472"/>
  <pageSetup horizontalDpi="600" verticalDpi="600" orientation="landscape" paperSize="9" scale="90" r:id="rId4"/>
  <ignoredErrors>
    <ignoredError sqref="L16:L18 Y16:Y18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6"/>
  <dimension ref="A1:D4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20.28125" style="0" customWidth="1"/>
    <col min="2" max="2" width="51.140625" style="0" bestFit="1" customWidth="1"/>
    <col min="3" max="3" width="12.7109375" style="0" bestFit="1" customWidth="1"/>
  </cols>
  <sheetData>
    <row r="1" spans="1:4" ht="12.75">
      <c r="A1" t="s">
        <v>29</v>
      </c>
      <c r="B1" t="s">
        <v>30</v>
      </c>
      <c r="C1" t="s">
        <v>31</v>
      </c>
      <c r="D1" t="s">
        <v>32</v>
      </c>
    </row>
    <row r="2" spans="1:4" ht="12.75">
      <c r="A2" s="13"/>
      <c r="B2" s="13"/>
      <c r="C2" s="13"/>
      <c r="D2" s="13"/>
    </row>
    <row r="4" ht="12.75">
      <c r="B4" t="s">
        <v>33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3"/>
  <dimension ref="A1:L501"/>
  <sheetViews>
    <sheetView tabSelected="1" zoomScalePageLayoutView="0" workbookViewId="0" topLeftCell="A1">
      <pane xSplit="1" ySplit="1" topLeftCell="B29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81" sqref="F281"/>
    </sheetView>
  </sheetViews>
  <sheetFormatPr defaultColWidth="8.00390625" defaultRowHeight="11.25" customHeight="1"/>
  <cols>
    <col min="1" max="1" width="0.42578125" style="80" customWidth="1"/>
    <col min="2" max="2" width="8.00390625" style="75" customWidth="1"/>
    <col min="3" max="3" width="21.28125" style="76" customWidth="1"/>
    <col min="4" max="4" width="8.00390625" style="77" customWidth="1"/>
    <col min="5" max="5" width="12.8515625" style="76" customWidth="1"/>
    <col min="6" max="6" width="8.00390625" style="18" customWidth="1"/>
    <col min="7" max="8" width="8.00390625" style="80" customWidth="1"/>
    <col min="9" max="16384" width="8.00390625" style="80" customWidth="1"/>
  </cols>
  <sheetData>
    <row r="1" spans="1:8" ht="11.25" customHeight="1">
      <c r="A1" s="78"/>
      <c r="B1" s="75" t="s">
        <v>34</v>
      </c>
      <c r="C1" s="76" t="s">
        <v>25</v>
      </c>
      <c r="D1" s="77" t="s">
        <v>29</v>
      </c>
      <c r="E1" s="76" t="s">
        <v>21</v>
      </c>
      <c r="F1" s="18" t="s">
        <v>19</v>
      </c>
      <c r="G1" s="20" t="s">
        <v>9</v>
      </c>
      <c r="H1" s="20"/>
    </row>
    <row r="2" spans="1:8" ht="11.25" customHeight="1">
      <c r="A2" s="79" t="str">
        <f aca="true" t="shared" si="0" ref="A2:A39">D2&amp;B2</f>
        <v>1010101</v>
      </c>
      <c r="B2" s="117" t="s">
        <v>152</v>
      </c>
      <c r="C2" s="81" t="s">
        <v>51</v>
      </c>
      <c r="D2" s="81">
        <v>10</v>
      </c>
      <c r="E2" s="81" t="s">
        <v>39</v>
      </c>
      <c r="F2" s="81"/>
      <c r="G2" s="21">
        <f>IF(H2="","",CEILING(H2,10))</f>
      </c>
      <c r="H2" s="110">
        <f>IF(F2="","",F2*30)</f>
      </c>
    </row>
    <row r="3" spans="1:11" ht="11.25" customHeight="1">
      <c r="A3" s="79" t="str">
        <f t="shared" si="0"/>
        <v>1010102</v>
      </c>
      <c r="B3" s="117" t="s">
        <v>153</v>
      </c>
      <c r="C3" s="81" t="s">
        <v>115</v>
      </c>
      <c r="D3" s="81">
        <v>10</v>
      </c>
      <c r="E3" s="81" t="s">
        <v>39</v>
      </c>
      <c r="F3" s="81"/>
      <c r="G3" s="109">
        <f aca="true" t="shared" si="1" ref="G3:G39">IF(H3="","",CEILING(H3,10))</f>
      </c>
      <c r="H3" s="110">
        <f aca="true" t="shared" si="2" ref="H3:H39">IF(F3="","",F3*30)</f>
      </c>
      <c r="J3" s="111"/>
      <c r="K3" s="80" t="s">
        <v>129</v>
      </c>
    </row>
    <row r="4" spans="1:11" ht="11.25" customHeight="1">
      <c r="A4" s="79" t="str">
        <f t="shared" si="0"/>
        <v>1010103</v>
      </c>
      <c r="B4" s="117" t="s">
        <v>154</v>
      </c>
      <c r="C4" s="82" t="s">
        <v>155</v>
      </c>
      <c r="D4" s="81">
        <v>10</v>
      </c>
      <c r="E4" s="81" t="s">
        <v>39</v>
      </c>
      <c r="F4" s="82"/>
      <c r="G4" s="113">
        <f t="shared" si="1"/>
      </c>
      <c r="H4" s="110">
        <f t="shared" si="2"/>
      </c>
      <c r="J4" s="114"/>
      <c r="K4" s="80" t="s">
        <v>134</v>
      </c>
    </row>
    <row r="5" spans="1:8" ht="11.25" customHeight="1">
      <c r="A5" s="79" t="str">
        <f>D5&amp;B5</f>
        <v>1010104</v>
      </c>
      <c r="B5" s="117" t="s">
        <v>156</v>
      </c>
      <c r="C5" s="83"/>
      <c r="D5" s="81">
        <v>10</v>
      </c>
      <c r="E5" s="81" t="s">
        <v>39</v>
      </c>
      <c r="F5" s="83"/>
      <c r="G5" s="21">
        <f t="shared" si="1"/>
      </c>
      <c r="H5" s="110">
        <f t="shared" si="2"/>
      </c>
    </row>
    <row r="6" spans="1:8" ht="11.25" customHeight="1">
      <c r="A6" s="79" t="str">
        <f>D6&amp;B6</f>
        <v>1010105</v>
      </c>
      <c r="B6" s="117" t="s">
        <v>157</v>
      </c>
      <c r="C6" s="83" t="s">
        <v>40</v>
      </c>
      <c r="D6" s="81">
        <v>10</v>
      </c>
      <c r="E6" s="81" t="s">
        <v>39</v>
      </c>
      <c r="F6" s="84">
        <v>8.1</v>
      </c>
      <c r="G6" s="21">
        <f t="shared" si="1"/>
        <v>250</v>
      </c>
      <c r="H6" s="110">
        <f t="shared" si="2"/>
        <v>243</v>
      </c>
    </row>
    <row r="7" spans="1:8" ht="11.25" customHeight="1">
      <c r="A7" s="79" t="str">
        <f t="shared" si="0"/>
        <v>1010106</v>
      </c>
      <c r="B7" s="117" t="s">
        <v>158</v>
      </c>
      <c r="C7" s="83" t="s">
        <v>41</v>
      </c>
      <c r="D7" s="81">
        <v>10</v>
      </c>
      <c r="E7" s="81" t="s">
        <v>39</v>
      </c>
      <c r="F7" s="83"/>
      <c r="G7" s="21">
        <f t="shared" si="1"/>
      </c>
      <c r="H7" s="110">
        <f t="shared" si="2"/>
      </c>
    </row>
    <row r="8" spans="1:8" ht="11.25" customHeight="1">
      <c r="A8" s="79" t="str">
        <f t="shared" si="0"/>
        <v>1010107</v>
      </c>
      <c r="B8" s="117" t="s">
        <v>159</v>
      </c>
      <c r="C8" s="83" t="s">
        <v>42</v>
      </c>
      <c r="D8" s="81">
        <v>10</v>
      </c>
      <c r="E8" s="81" t="s">
        <v>39</v>
      </c>
      <c r="F8" s="84">
        <v>5.6</v>
      </c>
      <c r="G8" s="21">
        <f t="shared" si="1"/>
        <v>170</v>
      </c>
      <c r="H8" s="110">
        <f t="shared" si="2"/>
        <v>168</v>
      </c>
    </row>
    <row r="9" spans="1:8" ht="11.25" customHeight="1">
      <c r="A9" s="79" t="str">
        <f t="shared" si="0"/>
        <v>1010108</v>
      </c>
      <c r="B9" s="117" t="s">
        <v>160</v>
      </c>
      <c r="C9" s="83" t="s">
        <v>161</v>
      </c>
      <c r="D9" s="81">
        <v>10</v>
      </c>
      <c r="E9" s="81" t="s">
        <v>39</v>
      </c>
      <c r="F9" s="83"/>
      <c r="G9" s="21">
        <f t="shared" si="1"/>
      </c>
      <c r="H9" s="110">
        <f t="shared" si="2"/>
      </c>
    </row>
    <row r="10" spans="1:8" ht="11.25" customHeight="1">
      <c r="A10" s="79" t="str">
        <f t="shared" si="0"/>
        <v>1010109</v>
      </c>
      <c r="B10" s="117" t="s">
        <v>162</v>
      </c>
      <c r="C10" s="83" t="s">
        <v>87</v>
      </c>
      <c r="D10" s="81">
        <v>10</v>
      </c>
      <c r="E10" s="81" t="s">
        <v>39</v>
      </c>
      <c r="F10" s="83"/>
      <c r="G10" s="21">
        <f>IF(H10="","",CEILING(H10,10))</f>
      </c>
      <c r="H10" s="110">
        <f t="shared" si="2"/>
      </c>
    </row>
    <row r="11" spans="1:8" ht="11.25" customHeight="1">
      <c r="A11" s="79" t="str">
        <f t="shared" si="0"/>
        <v>1010110</v>
      </c>
      <c r="B11" s="117" t="s">
        <v>163</v>
      </c>
      <c r="C11" s="83" t="s">
        <v>164</v>
      </c>
      <c r="D11" s="81">
        <v>10</v>
      </c>
      <c r="E11" s="81" t="s">
        <v>39</v>
      </c>
      <c r="F11" s="83"/>
      <c r="G11" s="109">
        <f t="shared" si="1"/>
      </c>
      <c r="H11" s="110">
        <f t="shared" si="2"/>
      </c>
    </row>
    <row r="12" spans="1:12" ht="11.25" customHeight="1">
      <c r="A12" s="79" t="str">
        <f t="shared" si="0"/>
        <v>1010111</v>
      </c>
      <c r="B12" s="117" t="s">
        <v>165</v>
      </c>
      <c r="C12" s="83" t="s">
        <v>166</v>
      </c>
      <c r="D12" s="81">
        <v>10</v>
      </c>
      <c r="E12" s="81" t="s">
        <v>39</v>
      </c>
      <c r="F12" s="83"/>
      <c r="G12" s="109">
        <f t="shared" si="1"/>
      </c>
      <c r="H12" s="110">
        <f t="shared" si="2"/>
      </c>
      <c r="K12" s="107"/>
      <c r="L12" s="83"/>
    </row>
    <row r="13" spans="1:8" ht="11.25" customHeight="1">
      <c r="A13" s="79" t="str">
        <f t="shared" si="0"/>
        <v>1010112</v>
      </c>
      <c r="B13" s="117" t="s">
        <v>167</v>
      </c>
      <c r="C13" s="83"/>
      <c r="D13" s="81">
        <v>10</v>
      </c>
      <c r="E13" s="81" t="s">
        <v>39</v>
      </c>
      <c r="F13" s="83"/>
      <c r="G13" s="21">
        <f t="shared" si="1"/>
      </c>
      <c r="H13" s="110">
        <f t="shared" si="2"/>
      </c>
    </row>
    <row r="14" spans="1:8" ht="11.25" customHeight="1">
      <c r="A14" s="79" t="str">
        <f t="shared" si="0"/>
        <v>1010113</v>
      </c>
      <c r="B14" s="117" t="s">
        <v>168</v>
      </c>
      <c r="C14" s="83" t="s">
        <v>128</v>
      </c>
      <c r="D14" s="81">
        <v>10</v>
      </c>
      <c r="E14" s="81" t="s">
        <v>39</v>
      </c>
      <c r="F14" s="83"/>
      <c r="G14" s="109">
        <f t="shared" si="1"/>
      </c>
      <c r="H14" s="110">
        <f t="shared" si="2"/>
      </c>
    </row>
    <row r="15" spans="1:8" ht="11.25" customHeight="1">
      <c r="A15" s="79" t="str">
        <f>D15&amp;B15</f>
        <v>1010114</v>
      </c>
      <c r="B15" s="117" t="s">
        <v>169</v>
      </c>
      <c r="C15" s="83" t="s">
        <v>43</v>
      </c>
      <c r="D15" s="81">
        <v>10</v>
      </c>
      <c r="E15" s="81" t="s">
        <v>39</v>
      </c>
      <c r="F15" s="84"/>
      <c r="G15" s="21">
        <f t="shared" si="1"/>
      </c>
      <c r="H15" s="110">
        <f t="shared" si="2"/>
      </c>
    </row>
    <row r="16" spans="1:8" ht="11.25" customHeight="1">
      <c r="A16" s="79" t="str">
        <f t="shared" si="0"/>
        <v>1010115</v>
      </c>
      <c r="B16" s="117" t="s">
        <v>170</v>
      </c>
      <c r="C16" s="83" t="s">
        <v>44</v>
      </c>
      <c r="D16" s="81">
        <v>10</v>
      </c>
      <c r="E16" s="81" t="s">
        <v>39</v>
      </c>
      <c r="F16" s="83"/>
      <c r="G16" s="21">
        <f t="shared" si="1"/>
      </c>
      <c r="H16" s="110">
        <f t="shared" si="2"/>
      </c>
    </row>
    <row r="17" spans="1:8" ht="11.25" customHeight="1">
      <c r="A17" s="79" t="str">
        <f t="shared" si="0"/>
        <v>1010116</v>
      </c>
      <c r="B17" s="117" t="s">
        <v>171</v>
      </c>
      <c r="C17" s="83" t="s">
        <v>172</v>
      </c>
      <c r="D17" s="81">
        <v>10</v>
      </c>
      <c r="E17" s="81" t="s">
        <v>39</v>
      </c>
      <c r="F17" s="83"/>
      <c r="G17" s="21">
        <f t="shared" si="1"/>
      </c>
      <c r="H17" s="110">
        <f t="shared" si="2"/>
      </c>
    </row>
    <row r="18" spans="1:8" ht="11.25" customHeight="1">
      <c r="A18" s="79" t="str">
        <f t="shared" si="0"/>
        <v>1010117</v>
      </c>
      <c r="B18" s="117" t="s">
        <v>173</v>
      </c>
      <c r="C18" s="83" t="s">
        <v>174</v>
      </c>
      <c r="D18" s="81">
        <v>10</v>
      </c>
      <c r="E18" s="81" t="s">
        <v>39</v>
      </c>
      <c r="F18" s="83"/>
      <c r="G18" s="21">
        <f t="shared" si="1"/>
      </c>
      <c r="H18" s="110">
        <f t="shared" si="2"/>
      </c>
    </row>
    <row r="19" spans="1:8" ht="11.25" customHeight="1">
      <c r="A19" s="79" t="str">
        <f t="shared" si="0"/>
        <v>1010118</v>
      </c>
      <c r="B19" s="117" t="s">
        <v>175</v>
      </c>
      <c r="C19" s="83" t="s">
        <v>143</v>
      </c>
      <c r="D19" s="81">
        <v>10</v>
      </c>
      <c r="E19" s="81" t="s">
        <v>39</v>
      </c>
      <c r="F19" s="83">
        <v>7.3</v>
      </c>
      <c r="G19" s="109">
        <f t="shared" si="1"/>
        <v>220</v>
      </c>
      <c r="H19" s="110">
        <f t="shared" si="2"/>
        <v>219</v>
      </c>
    </row>
    <row r="20" spans="1:8" ht="11.25" customHeight="1">
      <c r="A20" s="79" t="str">
        <f t="shared" si="0"/>
        <v>1010119</v>
      </c>
      <c r="B20" s="117" t="s">
        <v>176</v>
      </c>
      <c r="C20" s="83" t="s">
        <v>708</v>
      </c>
      <c r="D20" s="81">
        <v>10</v>
      </c>
      <c r="E20" s="81" t="s">
        <v>39</v>
      </c>
      <c r="F20" s="83"/>
      <c r="G20" s="21">
        <f t="shared" si="1"/>
      </c>
      <c r="H20" s="110">
        <f t="shared" si="2"/>
      </c>
    </row>
    <row r="21" spans="1:8" ht="11.25" customHeight="1">
      <c r="A21" s="79" t="str">
        <f t="shared" si="0"/>
        <v>1010120</v>
      </c>
      <c r="B21" s="117" t="s">
        <v>177</v>
      </c>
      <c r="C21" s="83"/>
      <c r="D21" s="81">
        <v>10</v>
      </c>
      <c r="E21" s="81" t="s">
        <v>39</v>
      </c>
      <c r="F21" s="83"/>
      <c r="G21" s="21">
        <f t="shared" si="1"/>
      </c>
      <c r="H21" s="110">
        <f t="shared" si="2"/>
      </c>
    </row>
    <row r="22" spans="1:8" ht="11.25" customHeight="1">
      <c r="A22" s="79" t="str">
        <f t="shared" si="0"/>
        <v>1010121</v>
      </c>
      <c r="B22" s="117" t="s">
        <v>178</v>
      </c>
      <c r="C22" s="83" t="s">
        <v>179</v>
      </c>
      <c r="D22" s="81">
        <v>10</v>
      </c>
      <c r="E22" s="81" t="s">
        <v>39</v>
      </c>
      <c r="F22" s="83"/>
      <c r="G22" s="21">
        <f t="shared" si="1"/>
      </c>
      <c r="H22" s="110">
        <f t="shared" si="2"/>
      </c>
    </row>
    <row r="23" spans="1:8" ht="11.25" customHeight="1">
      <c r="A23" s="79" t="str">
        <f t="shared" si="0"/>
        <v>1010122</v>
      </c>
      <c r="B23" s="117" t="s">
        <v>180</v>
      </c>
      <c r="C23" s="83" t="s">
        <v>181</v>
      </c>
      <c r="D23" s="81">
        <v>10</v>
      </c>
      <c r="E23" s="81" t="s">
        <v>39</v>
      </c>
      <c r="F23" s="84"/>
      <c r="G23" s="21">
        <f t="shared" si="1"/>
      </c>
      <c r="H23" s="110">
        <f t="shared" si="2"/>
      </c>
    </row>
    <row r="24" spans="1:11" ht="11.25" customHeight="1">
      <c r="A24" s="79" t="str">
        <f t="shared" si="0"/>
        <v>1010123</v>
      </c>
      <c r="B24" s="117" t="s">
        <v>182</v>
      </c>
      <c r="C24" s="83" t="s">
        <v>183</v>
      </c>
      <c r="D24" s="81">
        <v>10</v>
      </c>
      <c r="E24" s="81" t="s">
        <v>39</v>
      </c>
      <c r="F24" s="83"/>
      <c r="G24" s="109">
        <f t="shared" si="1"/>
      </c>
      <c r="H24" s="110">
        <f t="shared" si="2"/>
      </c>
      <c r="I24" s="108"/>
      <c r="J24" s="108"/>
      <c r="K24" s="108"/>
    </row>
    <row r="25" spans="1:8" ht="11.25" customHeight="1">
      <c r="A25" s="79" t="str">
        <f t="shared" si="0"/>
        <v>1010124</v>
      </c>
      <c r="B25" s="117" t="s">
        <v>184</v>
      </c>
      <c r="C25" s="83" t="s">
        <v>185</v>
      </c>
      <c r="D25" s="81">
        <v>10</v>
      </c>
      <c r="E25" s="81" t="s">
        <v>39</v>
      </c>
      <c r="F25" s="83"/>
      <c r="G25" s="21">
        <f t="shared" si="1"/>
      </c>
      <c r="H25" s="110">
        <f t="shared" si="2"/>
      </c>
    </row>
    <row r="26" spans="1:8" ht="11.25" customHeight="1">
      <c r="A26" s="79" t="str">
        <f t="shared" si="0"/>
        <v>1010125</v>
      </c>
      <c r="B26" s="117" t="s">
        <v>186</v>
      </c>
      <c r="C26" s="83" t="s">
        <v>187</v>
      </c>
      <c r="D26" s="81">
        <v>10</v>
      </c>
      <c r="E26" s="81" t="s">
        <v>39</v>
      </c>
      <c r="F26" s="83"/>
      <c r="G26" s="109">
        <f t="shared" si="1"/>
      </c>
      <c r="H26" s="110">
        <f t="shared" si="2"/>
      </c>
    </row>
    <row r="27" spans="1:8" ht="11.25" customHeight="1">
      <c r="A27" s="79" t="str">
        <f t="shared" si="0"/>
        <v>1010126</v>
      </c>
      <c r="B27" s="117" t="s">
        <v>188</v>
      </c>
      <c r="C27" s="83" t="s">
        <v>189</v>
      </c>
      <c r="D27" s="81">
        <v>10</v>
      </c>
      <c r="E27" s="81" t="s">
        <v>39</v>
      </c>
      <c r="F27" s="83"/>
      <c r="G27" s="21">
        <f t="shared" si="1"/>
      </c>
      <c r="H27" s="110">
        <f t="shared" si="2"/>
      </c>
    </row>
    <row r="28" spans="1:8" ht="11.25" customHeight="1">
      <c r="A28" s="79" t="str">
        <f t="shared" si="0"/>
        <v>1010127</v>
      </c>
      <c r="B28" s="117" t="s">
        <v>190</v>
      </c>
      <c r="C28" s="83" t="s">
        <v>191</v>
      </c>
      <c r="D28" s="81">
        <v>10</v>
      </c>
      <c r="E28" s="81" t="s">
        <v>39</v>
      </c>
      <c r="F28" s="83"/>
      <c r="G28" s="21">
        <f t="shared" si="1"/>
      </c>
      <c r="H28" s="110">
        <f t="shared" si="2"/>
      </c>
    </row>
    <row r="29" spans="1:8" ht="11.25" customHeight="1">
      <c r="A29" s="79" t="str">
        <f t="shared" si="0"/>
        <v>1010128</v>
      </c>
      <c r="B29" s="117" t="s">
        <v>192</v>
      </c>
      <c r="C29" s="83" t="s">
        <v>45</v>
      </c>
      <c r="D29" s="81">
        <v>10</v>
      </c>
      <c r="E29" s="81" t="s">
        <v>39</v>
      </c>
      <c r="F29" s="83">
        <v>21.3</v>
      </c>
      <c r="G29" s="21">
        <f t="shared" si="1"/>
        <v>640</v>
      </c>
      <c r="H29" s="110">
        <f t="shared" si="2"/>
        <v>639</v>
      </c>
    </row>
    <row r="30" spans="1:8" ht="11.25" customHeight="1">
      <c r="A30" s="79" t="str">
        <f t="shared" si="0"/>
        <v>1010129</v>
      </c>
      <c r="B30" s="117" t="s">
        <v>193</v>
      </c>
      <c r="C30" s="83" t="s">
        <v>53</v>
      </c>
      <c r="D30" s="81">
        <v>10</v>
      </c>
      <c r="E30" s="81" t="s">
        <v>39</v>
      </c>
      <c r="F30" s="83"/>
      <c r="G30" s="21">
        <f t="shared" si="1"/>
      </c>
      <c r="H30" s="110">
        <f t="shared" si="2"/>
      </c>
    </row>
    <row r="31" spans="1:8" ht="11.25" customHeight="1">
      <c r="A31" s="79" t="str">
        <f t="shared" si="0"/>
        <v>1010130</v>
      </c>
      <c r="B31" s="117" t="s">
        <v>194</v>
      </c>
      <c r="C31" s="83" t="s">
        <v>46</v>
      </c>
      <c r="D31" s="81">
        <v>10</v>
      </c>
      <c r="E31" s="81" t="s">
        <v>39</v>
      </c>
      <c r="F31" s="84"/>
      <c r="G31" s="21">
        <f t="shared" si="1"/>
      </c>
      <c r="H31" s="110">
        <f t="shared" si="2"/>
      </c>
    </row>
    <row r="32" spans="1:8" ht="11.25" customHeight="1">
      <c r="A32" s="79" t="str">
        <f t="shared" si="0"/>
        <v>1010131</v>
      </c>
      <c r="B32" s="117" t="s">
        <v>195</v>
      </c>
      <c r="C32" s="83" t="s">
        <v>196</v>
      </c>
      <c r="D32" s="81">
        <v>10</v>
      </c>
      <c r="E32" s="81" t="s">
        <v>39</v>
      </c>
      <c r="F32" s="83"/>
      <c r="G32" s="21">
        <f>IF(H32="","",CEILING(H32,10))</f>
      </c>
      <c r="H32" s="110">
        <f t="shared" si="2"/>
      </c>
    </row>
    <row r="33" spans="1:8" ht="11.25" customHeight="1">
      <c r="A33" s="79" t="str">
        <f t="shared" si="0"/>
        <v>1010132</v>
      </c>
      <c r="B33" s="117" t="s">
        <v>197</v>
      </c>
      <c r="C33" s="83" t="s">
        <v>198</v>
      </c>
      <c r="D33" s="81">
        <v>10</v>
      </c>
      <c r="E33" s="81" t="s">
        <v>39</v>
      </c>
      <c r="F33" s="83"/>
      <c r="G33" s="21">
        <f t="shared" si="1"/>
      </c>
      <c r="H33" s="110">
        <f t="shared" si="2"/>
      </c>
    </row>
    <row r="34" spans="1:8" ht="11.25" customHeight="1">
      <c r="A34" s="79" t="str">
        <f t="shared" si="0"/>
        <v>1010133</v>
      </c>
      <c r="B34" s="117" t="s">
        <v>199</v>
      </c>
      <c r="C34" s="83" t="s">
        <v>200</v>
      </c>
      <c r="D34" s="81">
        <v>10</v>
      </c>
      <c r="E34" s="81" t="s">
        <v>39</v>
      </c>
      <c r="F34" s="84"/>
      <c r="G34" s="21">
        <f t="shared" si="1"/>
      </c>
      <c r="H34" s="110">
        <f t="shared" si="2"/>
      </c>
    </row>
    <row r="35" spans="1:8" ht="11.25" customHeight="1">
      <c r="A35" s="79" t="str">
        <f t="shared" si="0"/>
        <v>1010134</v>
      </c>
      <c r="B35" s="117" t="s">
        <v>201</v>
      </c>
      <c r="C35" s="83" t="s">
        <v>47</v>
      </c>
      <c r="D35" s="81">
        <v>10</v>
      </c>
      <c r="E35" s="81" t="s">
        <v>39</v>
      </c>
      <c r="F35" s="84"/>
      <c r="G35" s="21">
        <f t="shared" si="1"/>
      </c>
      <c r="H35" s="110">
        <f t="shared" si="2"/>
      </c>
    </row>
    <row r="36" spans="1:8" ht="11.25" customHeight="1">
      <c r="A36" s="79" t="str">
        <f t="shared" si="0"/>
        <v>1010135</v>
      </c>
      <c r="B36" s="117" t="s">
        <v>202</v>
      </c>
      <c r="C36" s="83" t="s">
        <v>92</v>
      </c>
      <c r="D36" s="81">
        <v>10</v>
      </c>
      <c r="E36" s="81" t="s">
        <v>39</v>
      </c>
      <c r="F36" s="83">
        <v>7.6</v>
      </c>
      <c r="G36" s="21">
        <f t="shared" si="1"/>
        <v>230</v>
      </c>
      <c r="H36" s="110">
        <f t="shared" si="2"/>
        <v>228</v>
      </c>
    </row>
    <row r="37" spans="1:8" ht="11.25" customHeight="1">
      <c r="A37" s="79" t="str">
        <f t="shared" si="0"/>
        <v>1010136</v>
      </c>
      <c r="B37" s="117" t="s">
        <v>203</v>
      </c>
      <c r="C37" s="83" t="s">
        <v>84</v>
      </c>
      <c r="D37" s="81">
        <v>10</v>
      </c>
      <c r="E37" s="81" t="s">
        <v>39</v>
      </c>
      <c r="F37" s="83"/>
      <c r="G37" s="21">
        <f t="shared" si="1"/>
      </c>
      <c r="H37" s="110">
        <f t="shared" si="2"/>
      </c>
    </row>
    <row r="38" spans="1:8" ht="11.25" customHeight="1">
      <c r="A38" s="79" t="str">
        <f t="shared" si="0"/>
        <v>1010137</v>
      </c>
      <c r="B38" s="117" t="s">
        <v>204</v>
      </c>
      <c r="C38" s="83"/>
      <c r="D38" s="81">
        <v>10</v>
      </c>
      <c r="E38" s="81" t="s">
        <v>39</v>
      </c>
      <c r="F38" s="83"/>
      <c r="G38" s="21">
        <f t="shared" si="1"/>
      </c>
      <c r="H38" s="110">
        <f t="shared" si="2"/>
      </c>
    </row>
    <row r="39" spans="1:8" ht="11.25" customHeight="1">
      <c r="A39" s="79" t="str">
        <f t="shared" si="0"/>
        <v>1010138</v>
      </c>
      <c r="B39" s="117" t="s">
        <v>205</v>
      </c>
      <c r="C39" s="83" t="s">
        <v>48</v>
      </c>
      <c r="D39" s="81">
        <v>10</v>
      </c>
      <c r="E39" s="81" t="s">
        <v>39</v>
      </c>
      <c r="F39" s="84"/>
      <c r="G39" s="21">
        <f t="shared" si="1"/>
      </c>
      <c r="H39" s="110">
        <f t="shared" si="2"/>
      </c>
    </row>
    <row r="40" spans="1:8" ht="11.25" customHeight="1">
      <c r="A40" s="79" t="str">
        <f aca="true" t="shared" si="3" ref="A40:A52">D40&amp;B40</f>
        <v>1010139</v>
      </c>
      <c r="B40" s="117" t="s">
        <v>206</v>
      </c>
      <c r="C40" s="83" t="s">
        <v>49</v>
      </c>
      <c r="D40" s="81">
        <v>10</v>
      </c>
      <c r="E40" s="81" t="s">
        <v>39</v>
      </c>
      <c r="F40" s="83"/>
      <c r="G40" s="21">
        <f>IF(H40="","",CEILING(H40,10))</f>
      </c>
      <c r="H40" s="110">
        <f aca="true" t="shared" si="4" ref="H40:H47">IF(F40="","",F40*30)</f>
      </c>
    </row>
    <row r="41" spans="1:8" ht="11.25" customHeight="1">
      <c r="A41" s="79" t="str">
        <f t="shared" si="3"/>
        <v>1010140</v>
      </c>
      <c r="B41" s="117" t="s">
        <v>207</v>
      </c>
      <c r="C41" s="83" t="s">
        <v>144</v>
      </c>
      <c r="D41" s="81">
        <v>10</v>
      </c>
      <c r="E41" s="81" t="s">
        <v>39</v>
      </c>
      <c r="F41" s="83"/>
      <c r="G41" s="21">
        <f>IF(H41="","",CEILING(H41,10))</f>
      </c>
      <c r="H41" s="110">
        <f t="shared" si="4"/>
      </c>
    </row>
    <row r="42" spans="1:8" ht="11.25" customHeight="1">
      <c r="A42" s="79" t="str">
        <f t="shared" si="3"/>
        <v>1010141</v>
      </c>
      <c r="B42" s="117" t="s">
        <v>208</v>
      </c>
      <c r="C42" s="83" t="s">
        <v>133</v>
      </c>
      <c r="D42" s="81">
        <v>10</v>
      </c>
      <c r="E42" s="81" t="s">
        <v>39</v>
      </c>
      <c r="F42" s="83">
        <v>10</v>
      </c>
      <c r="G42" s="21">
        <f>IF(H42="","",CEILING(H42,10))</f>
        <v>300</v>
      </c>
      <c r="H42" s="110">
        <f t="shared" si="4"/>
        <v>300</v>
      </c>
    </row>
    <row r="43" spans="1:8" ht="11.25" customHeight="1">
      <c r="A43" s="79" t="str">
        <f t="shared" si="3"/>
        <v>1010142</v>
      </c>
      <c r="B43" s="117" t="s">
        <v>209</v>
      </c>
      <c r="C43" s="83" t="s">
        <v>210</v>
      </c>
      <c r="D43" s="81">
        <v>10</v>
      </c>
      <c r="E43" s="81" t="s">
        <v>39</v>
      </c>
      <c r="F43" s="83"/>
      <c r="G43" s="21">
        <f aca="true" t="shared" si="5" ref="G43:G106">IF(H43="","",CEILING(H43,10))</f>
      </c>
      <c r="H43" s="110">
        <f t="shared" si="4"/>
      </c>
    </row>
    <row r="44" spans="1:8" ht="11.25" customHeight="1">
      <c r="A44" s="79" t="str">
        <f>D44&amp;B5</f>
        <v>1010104</v>
      </c>
      <c r="B44" s="117" t="s">
        <v>211</v>
      </c>
      <c r="C44" s="83" t="s">
        <v>212</v>
      </c>
      <c r="D44" s="81">
        <v>10</v>
      </c>
      <c r="E44" s="81" t="s">
        <v>39</v>
      </c>
      <c r="F44" s="84"/>
      <c r="G44" s="21">
        <f t="shared" si="5"/>
      </c>
      <c r="H44" s="110">
        <f t="shared" si="4"/>
      </c>
    </row>
    <row r="45" spans="1:8" ht="11.25" customHeight="1">
      <c r="A45" s="79" t="str">
        <f t="shared" si="3"/>
        <v>1010144</v>
      </c>
      <c r="B45" s="117" t="s">
        <v>213</v>
      </c>
      <c r="C45" s="83" t="s">
        <v>85</v>
      </c>
      <c r="D45" s="81">
        <v>10</v>
      </c>
      <c r="E45" s="81" t="s">
        <v>39</v>
      </c>
      <c r="F45" s="83"/>
      <c r="G45" s="21">
        <f t="shared" si="5"/>
      </c>
      <c r="H45" s="110">
        <f t="shared" si="4"/>
      </c>
    </row>
    <row r="46" spans="1:8" ht="11.25" customHeight="1">
      <c r="A46" s="79" t="str">
        <f t="shared" si="3"/>
        <v>1010145</v>
      </c>
      <c r="B46" s="117" t="s">
        <v>214</v>
      </c>
      <c r="C46" s="83" t="s">
        <v>50</v>
      </c>
      <c r="D46" s="81">
        <v>10</v>
      </c>
      <c r="E46" s="81" t="s">
        <v>39</v>
      </c>
      <c r="F46" s="83"/>
      <c r="G46" s="21">
        <f t="shared" si="5"/>
      </c>
      <c r="H46" s="110">
        <f t="shared" si="4"/>
      </c>
    </row>
    <row r="47" spans="1:8" ht="11.25" customHeight="1">
      <c r="A47" s="79" t="str">
        <f t="shared" si="3"/>
        <v>1010146</v>
      </c>
      <c r="B47" s="117" t="s">
        <v>215</v>
      </c>
      <c r="C47" s="83" t="s">
        <v>216</v>
      </c>
      <c r="D47" s="81">
        <v>10</v>
      </c>
      <c r="E47" s="81" t="s">
        <v>39</v>
      </c>
      <c r="F47" s="83">
        <v>5.6</v>
      </c>
      <c r="G47" s="21">
        <f t="shared" si="5"/>
        <v>170</v>
      </c>
      <c r="H47" s="110">
        <f t="shared" si="4"/>
        <v>168</v>
      </c>
    </row>
    <row r="48" spans="1:8" ht="11.25" customHeight="1">
      <c r="A48" s="79" t="str">
        <f t="shared" si="3"/>
        <v>1010147</v>
      </c>
      <c r="B48" s="117" t="s">
        <v>217</v>
      </c>
      <c r="C48" s="83"/>
      <c r="D48" s="81">
        <v>10</v>
      </c>
      <c r="E48" s="81" t="s">
        <v>39</v>
      </c>
      <c r="F48" s="83"/>
      <c r="G48" s="21">
        <f t="shared" si="5"/>
      </c>
      <c r="H48" s="110">
        <f aca="true" t="shared" si="6" ref="H48:H111">IF(F48="","",F48*30)</f>
      </c>
    </row>
    <row r="49" spans="1:8" ht="11.25" customHeight="1">
      <c r="A49" s="79" t="str">
        <f t="shared" si="3"/>
        <v>1010148</v>
      </c>
      <c r="B49" s="117" t="s">
        <v>218</v>
      </c>
      <c r="C49" s="83"/>
      <c r="D49" s="81">
        <v>10</v>
      </c>
      <c r="E49" s="81" t="s">
        <v>39</v>
      </c>
      <c r="F49" s="83"/>
      <c r="G49" s="21">
        <f t="shared" si="5"/>
      </c>
      <c r="H49" s="110">
        <f t="shared" si="6"/>
      </c>
    </row>
    <row r="50" spans="1:8" ht="11.25" customHeight="1">
      <c r="A50" s="79" t="str">
        <f t="shared" si="3"/>
        <v>1010149</v>
      </c>
      <c r="B50" s="117" t="s">
        <v>219</v>
      </c>
      <c r="C50" s="83" t="s">
        <v>220</v>
      </c>
      <c r="D50" s="81">
        <v>10</v>
      </c>
      <c r="E50" s="81" t="s">
        <v>39</v>
      </c>
      <c r="F50" s="83"/>
      <c r="G50" s="21">
        <f t="shared" si="5"/>
      </c>
      <c r="H50" s="110">
        <f t="shared" si="6"/>
      </c>
    </row>
    <row r="51" spans="1:8" ht="11.25" customHeight="1">
      <c r="A51" s="79" t="str">
        <f t="shared" si="3"/>
        <v>1010150</v>
      </c>
      <c r="B51" s="117" t="s">
        <v>221</v>
      </c>
      <c r="C51" s="83" t="s">
        <v>149</v>
      </c>
      <c r="D51" s="81">
        <v>10</v>
      </c>
      <c r="E51" s="81" t="s">
        <v>39</v>
      </c>
      <c r="F51" s="83"/>
      <c r="G51" s="21">
        <f t="shared" si="5"/>
      </c>
      <c r="H51" s="110">
        <f t="shared" si="6"/>
      </c>
    </row>
    <row r="52" spans="1:8" ht="11.25" customHeight="1">
      <c r="A52" s="79" t="str">
        <f t="shared" si="3"/>
        <v>1010151</v>
      </c>
      <c r="B52" s="117" t="s">
        <v>222</v>
      </c>
      <c r="C52" s="83" t="s">
        <v>223</v>
      </c>
      <c r="D52" s="81">
        <v>10</v>
      </c>
      <c r="E52" s="81" t="s">
        <v>39</v>
      </c>
      <c r="F52" s="83"/>
      <c r="G52" s="21">
        <f t="shared" si="5"/>
      </c>
      <c r="H52" s="110">
        <f t="shared" si="6"/>
      </c>
    </row>
    <row r="53" spans="1:8" ht="11.25" customHeight="1">
      <c r="A53" s="79" t="str">
        <f aca="true" t="shared" si="7" ref="A53:A101">D53&amp;B53</f>
        <v>1010152</v>
      </c>
      <c r="B53" s="117" t="s">
        <v>224</v>
      </c>
      <c r="C53" s="83" t="s">
        <v>113</v>
      </c>
      <c r="D53" s="81">
        <v>10</v>
      </c>
      <c r="E53" s="81" t="s">
        <v>39</v>
      </c>
      <c r="F53" s="83"/>
      <c r="G53" s="21">
        <f t="shared" si="5"/>
      </c>
      <c r="H53" s="110">
        <f t="shared" si="6"/>
      </c>
    </row>
    <row r="54" spans="1:8" ht="11.25" customHeight="1">
      <c r="A54" s="79" t="str">
        <f t="shared" si="7"/>
        <v>1010153</v>
      </c>
      <c r="B54" s="117" t="s">
        <v>225</v>
      </c>
      <c r="C54" s="83" t="s">
        <v>706</v>
      </c>
      <c r="D54" s="81">
        <v>10</v>
      </c>
      <c r="E54" s="81" t="s">
        <v>39</v>
      </c>
      <c r="F54" s="84"/>
      <c r="G54" s="21">
        <f t="shared" si="5"/>
      </c>
      <c r="H54" s="110">
        <f t="shared" si="6"/>
      </c>
    </row>
    <row r="55" spans="1:10" ht="11.25" customHeight="1">
      <c r="A55" s="79" t="str">
        <f t="shared" si="7"/>
        <v>1010154</v>
      </c>
      <c r="B55" s="117" t="s">
        <v>226</v>
      </c>
      <c r="C55" s="83" t="s">
        <v>52</v>
      </c>
      <c r="D55" s="81">
        <v>10</v>
      </c>
      <c r="E55" s="81" t="s">
        <v>39</v>
      </c>
      <c r="F55" s="83"/>
      <c r="G55" s="21">
        <f t="shared" si="5"/>
      </c>
      <c r="H55" s="110">
        <f t="shared" si="6"/>
      </c>
      <c r="J55" s="112"/>
    </row>
    <row r="56" spans="1:8" ht="11.25" customHeight="1">
      <c r="A56" s="79" t="str">
        <f t="shared" si="7"/>
        <v>1010155</v>
      </c>
      <c r="B56" s="117" t="s">
        <v>227</v>
      </c>
      <c r="C56" s="83" t="s">
        <v>707</v>
      </c>
      <c r="D56" s="81">
        <v>10</v>
      </c>
      <c r="E56" s="81" t="s">
        <v>39</v>
      </c>
      <c r="F56" s="83">
        <v>4.9</v>
      </c>
      <c r="G56" s="21">
        <f t="shared" si="5"/>
        <v>150</v>
      </c>
      <c r="H56" s="110">
        <f t="shared" si="6"/>
        <v>147</v>
      </c>
    </row>
    <row r="57" spans="1:8" ht="11.25" customHeight="1">
      <c r="A57" s="79" t="str">
        <f t="shared" si="7"/>
        <v>1010156</v>
      </c>
      <c r="B57" s="117" t="s">
        <v>228</v>
      </c>
      <c r="C57" s="83"/>
      <c r="D57" s="81">
        <v>10</v>
      </c>
      <c r="E57" s="81" t="s">
        <v>39</v>
      </c>
      <c r="F57" s="83"/>
      <c r="G57" s="21">
        <f t="shared" si="5"/>
      </c>
      <c r="H57" s="110">
        <f t="shared" si="6"/>
      </c>
    </row>
    <row r="58" spans="1:8" ht="11.25" customHeight="1">
      <c r="A58" s="79" t="str">
        <f t="shared" si="7"/>
        <v>1010157</v>
      </c>
      <c r="B58" s="117" t="s">
        <v>229</v>
      </c>
      <c r="C58" s="83" t="s">
        <v>230</v>
      </c>
      <c r="D58" s="81">
        <v>10</v>
      </c>
      <c r="E58" s="81" t="s">
        <v>39</v>
      </c>
      <c r="F58" s="83"/>
      <c r="G58" s="21">
        <f t="shared" si="5"/>
      </c>
      <c r="H58" s="110">
        <f t="shared" si="6"/>
      </c>
    </row>
    <row r="59" spans="1:8" ht="11.25" customHeight="1">
      <c r="A59" s="79" t="str">
        <f t="shared" si="7"/>
        <v>1010158</v>
      </c>
      <c r="B59" s="117" t="s">
        <v>231</v>
      </c>
      <c r="C59" s="83" t="s">
        <v>86</v>
      </c>
      <c r="D59" s="81">
        <v>10</v>
      </c>
      <c r="E59" s="81" t="s">
        <v>39</v>
      </c>
      <c r="F59" s="83"/>
      <c r="G59" s="21">
        <f t="shared" si="5"/>
      </c>
      <c r="H59" s="110">
        <f t="shared" si="6"/>
      </c>
    </row>
    <row r="60" spans="1:8" ht="11.25" customHeight="1">
      <c r="A60" s="79" t="str">
        <f t="shared" si="7"/>
        <v>1010159</v>
      </c>
      <c r="B60" s="117" t="s">
        <v>232</v>
      </c>
      <c r="C60" s="83"/>
      <c r="D60" s="81">
        <v>10</v>
      </c>
      <c r="E60" s="81" t="s">
        <v>39</v>
      </c>
      <c r="F60" s="83"/>
      <c r="G60" s="21">
        <f t="shared" si="5"/>
      </c>
      <c r="H60" s="110">
        <f t="shared" si="6"/>
      </c>
    </row>
    <row r="61" spans="1:8" ht="11.25" customHeight="1">
      <c r="A61" s="79" t="str">
        <f t="shared" si="7"/>
        <v>1010160</v>
      </c>
      <c r="B61" s="117" t="s">
        <v>233</v>
      </c>
      <c r="C61" s="83" t="s">
        <v>150</v>
      </c>
      <c r="D61" s="81">
        <v>10</v>
      </c>
      <c r="E61" s="81" t="s">
        <v>39</v>
      </c>
      <c r="F61" s="83"/>
      <c r="G61" s="21">
        <f t="shared" si="5"/>
      </c>
      <c r="H61" s="110">
        <f t="shared" si="6"/>
      </c>
    </row>
    <row r="62" spans="1:8" ht="11.25" customHeight="1">
      <c r="A62" s="79" t="str">
        <f t="shared" si="7"/>
        <v>1010161</v>
      </c>
      <c r="B62" s="117" t="s">
        <v>234</v>
      </c>
      <c r="C62" s="83" t="s">
        <v>235</v>
      </c>
      <c r="D62" s="81">
        <v>10</v>
      </c>
      <c r="E62" s="81" t="s">
        <v>39</v>
      </c>
      <c r="F62" s="83"/>
      <c r="G62" s="21">
        <f t="shared" si="5"/>
      </c>
      <c r="H62" s="110">
        <f t="shared" si="6"/>
      </c>
    </row>
    <row r="63" spans="1:8" ht="11.25" customHeight="1">
      <c r="A63" s="79" t="str">
        <f t="shared" si="7"/>
        <v>1010162</v>
      </c>
      <c r="B63" s="117" t="s">
        <v>236</v>
      </c>
      <c r="C63" s="83"/>
      <c r="D63" s="81">
        <v>10</v>
      </c>
      <c r="E63" s="81" t="s">
        <v>39</v>
      </c>
      <c r="F63" s="83"/>
      <c r="G63" s="21">
        <f t="shared" si="5"/>
      </c>
      <c r="H63" s="110">
        <f t="shared" si="6"/>
      </c>
    </row>
    <row r="64" spans="1:8" ht="11.25" customHeight="1">
      <c r="A64" s="79" t="str">
        <f t="shared" si="7"/>
        <v>1010163</v>
      </c>
      <c r="B64" s="117" t="s">
        <v>237</v>
      </c>
      <c r="C64" s="83" t="s">
        <v>54</v>
      </c>
      <c r="D64" s="81">
        <v>10</v>
      </c>
      <c r="E64" s="81" t="s">
        <v>39</v>
      </c>
      <c r="F64" s="83">
        <v>5.1</v>
      </c>
      <c r="G64" s="21">
        <f t="shared" si="5"/>
        <v>160</v>
      </c>
      <c r="H64" s="110">
        <f t="shared" si="6"/>
        <v>153</v>
      </c>
    </row>
    <row r="65" spans="1:8" ht="11.25" customHeight="1">
      <c r="A65" s="79" t="str">
        <f t="shared" si="7"/>
        <v>1010164</v>
      </c>
      <c r="B65" s="117" t="s">
        <v>238</v>
      </c>
      <c r="C65" s="83"/>
      <c r="D65" s="81">
        <v>10</v>
      </c>
      <c r="E65" s="81" t="s">
        <v>39</v>
      </c>
      <c r="F65" s="83"/>
      <c r="G65" s="21">
        <f t="shared" si="5"/>
      </c>
      <c r="H65" s="110">
        <f t="shared" si="6"/>
      </c>
    </row>
    <row r="66" spans="1:8" ht="11.25" customHeight="1">
      <c r="A66" s="79" t="str">
        <f t="shared" si="7"/>
        <v>1010165</v>
      </c>
      <c r="B66" s="117" t="s">
        <v>239</v>
      </c>
      <c r="C66" s="83"/>
      <c r="D66" s="81">
        <v>10</v>
      </c>
      <c r="E66" s="81" t="s">
        <v>39</v>
      </c>
      <c r="F66" s="83"/>
      <c r="G66" s="21">
        <f t="shared" si="5"/>
      </c>
      <c r="H66" s="110">
        <f t="shared" si="6"/>
      </c>
    </row>
    <row r="67" spans="1:8" ht="11.25" customHeight="1">
      <c r="A67" s="79" t="str">
        <f t="shared" si="7"/>
        <v>1010166</v>
      </c>
      <c r="B67" s="117" t="s">
        <v>240</v>
      </c>
      <c r="C67" s="83"/>
      <c r="D67" s="81">
        <v>10</v>
      </c>
      <c r="E67" s="81" t="s">
        <v>39</v>
      </c>
      <c r="F67" s="83"/>
      <c r="G67" s="21">
        <f t="shared" si="5"/>
      </c>
      <c r="H67" s="110">
        <f t="shared" si="6"/>
      </c>
    </row>
    <row r="68" spans="1:8" ht="11.25" customHeight="1">
      <c r="A68" s="79" t="str">
        <f t="shared" si="7"/>
        <v>1010167</v>
      </c>
      <c r="B68" s="117" t="s">
        <v>241</v>
      </c>
      <c r="C68" s="83"/>
      <c r="D68" s="81">
        <v>10</v>
      </c>
      <c r="E68" s="81" t="s">
        <v>39</v>
      </c>
      <c r="F68" s="83"/>
      <c r="G68" s="21">
        <f t="shared" si="5"/>
      </c>
      <c r="H68" s="110">
        <f t="shared" si="6"/>
      </c>
    </row>
    <row r="69" spans="1:8" ht="11.25" customHeight="1">
      <c r="A69" s="79" t="str">
        <f t="shared" si="7"/>
        <v>1010168</v>
      </c>
      <c r="B69" s="117" t="s">
        <v>242</v>
      </c>
      <c r="C69" s="83" t="s">
        <v>55</v>
      </c>
      <c r="D69" s="81">
        <v>10</v>
      </c>
      <c r="E69" s="81" t="s">
        <v>39</v>
      </c>
      <c r="F69" s="83"/>
      <c r="G69" s="21">
        <f t="shared" si="5"/>
      </c>
      <c r="H69" s="110">
        <f t="shared" si="6"/>
      </c>
    </row>
    <row r="70" spans="1:8" ht="11.25" customHeight="1">
      <c r="A70" s="79" t="str">
        <f t="shared" si="7"/>
        <v>1010169</v>
      </c>
      <c r="B70" s="117" t="s">
        <v>243</v>
      </c>
      <c r="C70" s="83" t="s">
        <v>244</v>
      </c>
      <c r="D70" s="81">
        <v>10</v>
      </c>
      <c r="E70" s="81" t="s">
        <v>39</v>
      </c>
      <c r="F70" s="83"/>
      <c r="G70" s="21">
        <f t="shared" si="5"/>
      </c>
      <c r="H70" s="110">
        <f t="shared" si="6"/>
      </c>
    </row>
    <row r="71" spans="1:8" ht="11.25" customHeight="1">
      <c r="A71" s="79" t="str">
        <f t="shared" si="7"/>
        <v>1010170</v>
      </c>
      <c r="B71" s="117" t="s">
        <v>245</v>
      </c>
      <c r="C71" s="83" t="s">
        <v>112</v>
      </c>
      <c r="D71" s="81">
        <v>10</v>
      </c>
      <c r="E71" s="81" t="s">
        <v>39</v>
      </c>
      <c r="F71" s="83"/>
      <c r="G71" s="21">
        <f t="shared" si="5"/>
      </c>
      <c r="H71" s="110">
        <f t="shared" si="6"/>
      </c>
    </row>
    <row r="72" spans="1:8" ht="11.25" customHeight="1">
      <c r="A72" s="79" t="str">
        <f t="shared" si="7"/>
        <v>1010171</v>
      </c>
      <c r="B72" s="117" t="s">
        <v>246</v>
      </c>
      <c r="C72" s="83"/>
      <c r="D72" s="81">
        <v>10</v>
      </c>
      <c r="E72" s="81" t="s">
        <v>39</v>
      </c>
      <c r="F72" s="83"/>
      <c r="G72" s="21">
        <f t="shared" si="5"/>
      </c>
      <c r="H72" s="110">
        <f t="shared" si="6"/>
      </c>
    </row>
    <row r="73" spans="1:8" ht="11.25" customHeight="1">
      <c r="A73" s="79" t="str">
        <f t="shared" si="7"/>
        <v>1010172</v>
      </c>
      <c r="B73" s="117" t="s">
        <v>247</v>
      </c>
      <c r="C73" s="83"/>
      <c r="D73" s="81">
        <v>10</v>
      </c>
      <c r="E73" s="81" t="s">
        <v>39</v>
      </c>
      <c r="F73" s="83"/>
      <c r="G73" s="21">
        <f t="shared" si="5"/>
      </c>
      <c r="H73" s="110">
        <f t="shared" si="6"/>
      </c>
    </row>
    <row r="74" spans="1:8" ht="11.25" customHeight="1">
      <c r="A74" s="79" t="str">
        <f t="shared" si="7"/>
        <v>1010173</v>
      </c>
      <c r="B74" s="117" t="s">
        <v>248</v>
      </c>
      <c r="C74" s="83"/>
      <c r="D74" s="81">
        <v>10</v>
      </c>
      <c r="E74" s="81" t="s">
        <v>39</v>
      </c>
      <c r="F74" s="83"/>
      <c r="G74" s="21">
        <f t="shared" si="5"/>
      </c>
      <c r="H74" s="110">
        <f t="shared" si="6"/>
      </c>
    </row>
    <row r="75" spans="1:8" ht="11.25" customHeight="1">
      <c r="A75" s="79" t="str">
        <f t="shared" si="7"/>
        <v>1010174</v>
      </c>
      <c r="B75" s="117" t="s">
        <v>249</v>
      </c>
      <c r="C75" s="83" t="s">
        <v>127</v>
      </c>
      <c r="D75" s="81">
        <v>10</v>
      </c>
      <c r="E75" s="81" t="s">
        <v>39</v>
      </c>
      <c r="F75" s="83"/>
      <c r="G75" s="21">
        <f t="shared" si="5"/>
      </c>
      <c r="H75" s="110">
        <f t="shared" si="6"/>
      </c>
    </row>
    <row r="76" spans="1:8" ht="11.25" customHeight="1">
      <c r="A76" s="79" t="str">
        <f t="shared" si="7"/>
        <v>1010175</v>
      </c>
      <c r="B76" s="117" t="s">
        <v>250</v>
      </c>
      <c r="C76" s="83" t="s">
        <v>126</v>
      </c>
      <c r="D76" s="81">
        <v>10</v>
      </c>
      <c r="E76" s="81" t="s">
        <v>39</v>
      </c>
      <c r="F76" s="83"/>
      <c r="G76" s="21">
        <f t="shared" si="5"/>
      </c>
      <c r="H76" s="110">
        <f t="shared" si="6"/>
      </c>
    </row>
    <row r="77" spans="1:8" ht="11.25" customHeight="1">
      <c r="A77" s="79" t="str">
        <f t="shared" si="7"/>
        <v>1010176</v>
      </c>
      <c r="B77" s="117" t="s">
        <v>251</v>
      </c>
      <c r="C77" s="83" t="s">
        <v>56</v>
      </c>
      <c r="D77" s="81">
        <v>10</v>
      </c>
      <c r="E77" s="81" t="s">
        <v>39</v>
      </c>
      <c r="F77" s="84"/>
      <c r="G77" s="21">
        <f t="shared" si="5"/>
      </c>
      <c r="H77" s="110">
        <f t="shared" si="6"/>
      </c>
    </row>
    <row r="78" spans="1:8" ht="11.25" customHeight="1">
      <c r="A78" s="79" t="str">
        <f t="shared" si="7"/>
        <v>1010177</v>
      </c>
      <c r="B78" s="117" t="s">
        <v>252</v>
      </c>
      <c r="C78" s="83" t="s">
        <v>253</v>
      </c>
      <c r="D78" s="81">
        <v>10</v>
      </c>
      <c r="E78" s="81" t="s">
        <v>39</v>
      </c>
      <c r="F78" s="83"/>
      <c r="G78" s="21">
        <f t="shared" si="5"/>
      </c>
      <c r="H78" s="110">
        <f t="shared" si="6"/>
      </c>
    </row>
    <row r="79" spans="1:8" ht="11.25" customHeight="1">
      <c r="A79" s="79" t="str">
        <f t="shared" si="7"/>
        <v>1010178</v>
      </c>
      <c r="B79" s="117" t="s">
        <v>254</v>
      </c>
      <c r="C79" s="83"/>
      <c r="D79" s="81">
        <v>10</v>
      </c>
      <c r="E79" s="81" t="s">
        <v>39</v>
      </c>
      <c r="F79" s="83"/>
      <c r="G79" s="21">
        <f t="shared" si="5"/>
      </c>
      <c r="H79" s="110">
        <f t="shared" si="6"/>
      </c>
    </row>
    <row r="80" spans="1:8" ht="11.25" customHeight="1">
      <c r="A80" s="79" t="str">
        <f t="shared" si="7"/>
        <v>1010179</v>
      </c>
      <c r="B80" s="117" t="s">
        <v>255</v>
      </c>
      <c r="C80" s="83"/>
      <c r="D80" s="81">
        <v>10</v>
      </c>
      <c r="E80" s="81" t="s">
        <v>39</v>
      </c>
      <c r="F80" s="83"/>
      <c r="G80" s="21">
        <f t="shared" si="5"/>
      </c>
      <c r="H80" s="110">
        <f t="shared" si="6"/>
      </c>
    </row>
    <row r="81" spans="1:8" ht="11.25" customHeight="1">
      <c r="A81" s="79" t="str">
        <f t="shared" si="7"/>
        <v>1010180</v>
      </c>
      <c r="B81" s="117" t="s">
        <v>256</v>
      </c>
      <c r="C81" s="83"/>
      <c r="D81" s="81">
        <v>10</v>
      </c>
      <c r="E81" s="81" t="s">
        <v>39</v>
      </c>
      <c r="F81" s="83"/>
      <c r="G81" s="21">
        <f t="shared" si="5"/>
      </c>
      <c r="H81" s="110">
        <f t="shared" si="6"/>
      </c>
    </row>
    <row r="82" spans="1:8" ht="11.25" customHeight="1">
      <c r="A82" s="79" t="str">
        <f t="shared" si="7"/>
        <v>1010181</v>
      </c>
      <c r="B82" s="117" t="s">
        <v>257</v>
      </c>
      <c r="C82" s="83"/>
      <c r="D82" s="81">
        <v>10</v>
      </c>
      <c r="E82" s="81" t="s">
        <v>39</v>
      </c>
      <c r="F82" s="83"/>
      <c r="G82" s="21">
        <f t="shared" si="5"/>
      </c>
      <c r="H82" s="110">
        <f t="shared" si="6"/>
      </c>
    </row>
    <row r="83" spans="1:8" ht="11.25" customHeight="1">
      <c r="A83" s="79" t="str">
        <f t="shared" si="7"/>
        <v>1010182</v>
      </c>
      <c r="B83" s="117" t="s">
        <v>258</v>
      </c>
      <c r="C83" s="83"/>
      <c r="D83" s="81">
        <v>10</v>
      </c>
      <c r="E83" s="81" t="s">
        <v>39</v>
      </c>
      <c r="F83" s="83"/>
      <c r="G83" s="21">
        <f t="shared" si="5"/>
      </c>
      <c r="H83" s="110">
        <f t="shared" si="6"/>
      </c>
    </row>
    <row r="84" spans="1:8" ht="11.25" customHeight="1">
      <c r="A84" s="79" t="str">
        <f t="shared" si="7"/>
        <v>1010183</v>
      </c>
      <c r="B84" s="117" t="s">
        <v>259</v>
      </c>
      <c r="C84" s="83"/>
      <c r="D84" s="81">
        <v>10</v>
      </c>
      <c r="E84" s="81" t="s">
        <v>39</v>
      </c>
      <c r="F84" s="83"/>
      <c r="G84" s="21">
        <f t="shared" si="5"/>
      </c>
      <c r="H84" s="110">
        <f t="shared" si="6"/>
      </c>
    </row>
    <row r="85" spans="1:8" ht="11.25" customHeight="1">
      <c r="A85" s="79" t="str">
        <f t="shared" si="7"/>
        <v>1010184</v>
      </c>
      <c r="B85" s="117" t="s">
        <v>260</v>
      </c>
      <c r="C85" s="83"/>
      <c r="D85" s="81">
        <v>10</v>
      </c>
      <c r="E85" s="81" t="s">
        <v>39</v>
      </c>
      <c r="F85" s="83"/>
      <c r="G85" s="21">
        <f t="shared" si="5"/>
      </c>
      <c r="H85" s="110">
        <f t="shared" si="6"/>
      </c>
    </row>
    <row r="86" spans="1:8" ht="11.25" customHeight="1">
      <c r="A86" s="79" t="str">
        <f t="shared" si="7"/>
        <v>1010185</v>
      </c>
      <c r="B86" s="117" t="s">
        <v>261</v>
      </c>
      <c r="C86" s="83"/>
      <c r="D86" s="81">
        <v>10</v>
      </c>
      <c r="E86" s="81" t="s">
        <v>39</v>
      </c>
      <c r="F86" s="83"/>
      <c r="G86" s="21">
        <f t="shared" si="5"/>
      </c>
      <c r="H86" s="110">
        <f t="shared" si="6"/>
      </c>
    </row>
    <row r="87" spans="1:8" ht="11.25" customHeight="1">
      <c r="A87" s="79" t="str">
        <f t="shared" si="7"/>
        <v>1010186</v>
      </c>
      <c r="B87" s="117" t="s">
        <v>262</v>
      </c>
      <c r="C87" s="83"/>
      <c r="D87" s="81">
        <v>10</v>
      </c>
      <c r="E87" s="81" t="s">
        <v>39</v>
      </c>
      <c r="F87" s="83"/>
      <c r="G87" s="21">
        <f t="shared" si="5"/>
      </c>
      <c r="H87" s="110">
        <f t="shared" si="6"/>
      </c>
    </row>
    <row r="88" spans="1:8" ht="11.25" customHeight="1">
      <c r="A88" s="79" t="str">
        <f t="shared" si="7"/>
        <v>1010187</v>
      </c>
      <c r="B88" s="117" t="s">
        <v>263</v>
      </c>
      <c r="C88" s="83"/>
      <c r="D88" s="81">
        <v>10</v>
      </c>
      <c r="E88" s="81" t="s">
        <v>39</v>
      </c>
      <c r="F88" s="83"/>
      <c r="G88" s="21">
        <f t="shared" si="5"/>
      </c>
      <c r="H88" s="110">
        <f t="shared" si="6"/>
      </c>
    </row>
    <row r="89" spans="1:8" ht="11.25" customHeight="1">
      <c r="A89" s="79" t="str">
        <f t="shared" si="7"/>
        <v>1010188</v>
      </c>
      <c r="B89" s="117" t="s">
        <v>264</v>
      </c>
      <c r="C89" s="83"/>
      <c r="D89" s="81">
        <v>10</v>
      </c>
      <c r="E89" s="81" t="s">
        <v>39</v>
      </c>
      <c r="F89" s="83"/>
      <c r="G89" s="21">
        <f t="shared" si="5"/>
      </c>
      <c r="H89" s="110">
        <f t="shared" si="6"/>
      </c>
    </row>
    <row r="90" spans="1:8" ht="11.25" customHeight="1">
      <c r="A90" s="79" t="str">
        <f t="shared" si="7"/>
        <v>1010189</v>
      </c>
      <c r="B90" s="117" t="s">
        <v>265</v>
      </c>
      <c r="C90" s="83"/>
      <c r="D90" s="81">
        <v>10</v>
      </c>
      <c r="E90" s="81" t="s">
        <v>39</v>
      </c>
      <c r="F90" s="83"/>
      <c r="G90" s="21">
        <f t="shared" si="5"/>
      </c>
      <c r="H90" s="110">
        <f t="shared" si="6"/>
      </c>
    </row>
    <row r="91" spans="1:8" ht="11.25" customHeight="1">
      <c r="A91" s="79" t="str">
        <f t="shared" si="7"/>
        <v>1010190</v>
      </c>
      <c r="B91" s="117" t="s">
        <v>266</v>
      </c>
      <c r="C91" s="83"/>
      <c r="D91" s="81">
        <v>10</v>
      </c>
      <c r="E91" s="81" t="s">
        <v>39</v>
      </c>
      <c r="F91" s="83"/>
      <c r="G91" s="21">
        <f t="shared" si="5"/>
      </c>
      <c r="H91" s="110">
        <f t="shared" si="6"/>
      </c>
    </row>
    <row r="92" spans="1:8" ht="11.25" customHeight="1">
      <c r="A92" s="79" t="str">
        <f t="shared" si="7"/>
        <v>1010191</v>
      </c>
      <c r="B92" s="117" t="s">
        <v>267</v>
      </c>
      <c r="C92" s="83"/>
      <c r="D92" s="81">
        <v>10</v>
      </c>
      <c r="E92" s="81" t="s">
        <v>39</v>
      </c>
      <c r="F92" s="83"/>
      <c r="G92" s="21">
        <f t="shared" si="5"/>
      </c>
      <c r="H92" s="110">
        <f t="shared" si="6"/>
      </c>
    </row>
    <row r="93" spans="1:8" ht="11.25" customHeight="1">
      <c r="A93" s="79" t="str">
        <f t="shared" si="7"/>
        <v>1010192</v>
      </c>
      <c r="B93" s="117" t="s">
        <v>268</v>
      </c>
      <c r="C93" s="83"/>
      <c r="D93" s="81">
        <v>10</v>
      </c>
      <c r="E93" s="81" t="s">
        <v>39</v>
      </c>
      <c r="F93" s="83"/>
      <c r="G93" s="21">
        <f t="shared" si="5"/>
      </c>
      <c r="H93" s="110">
        <f t="shared" si="6"/>
      </c>
    </row>
    <row r="94" spans="1:8" ht="11.25" customHeight="1">
      <c r="A94" s="79" t="str">
        <f t="shared" si="7"/>
        <v>1010193</v>
      </c>
      <c r="B94" s="117" t="s">
        <v>269</v>
      </c>
      <c r="C94" s="83"/>
      <c r="D94" s="81">
        <v>10</v>
      </c>
      <c r="E94" s="81" t="s">
        <v>39</v>
      </c>
      <c r="F94" s="83"/>
      <c r="G94" s="21">
        <f t="shared" si="5"/>
      </c>
      <c r="H94" s="110">
        <f t="shared" si="6"/>
      </c>
    </row>
    <row r="95" spans="1:8" ht="11.25" customHeight="1">
      <c r="A95" s="79" t="str">
        <f t="shared" si="7"/>
        <v>1010194</v>
      </c>
      <c r="B95" s="117" t="s">
        <v>270</v>
      </c>
      <c r="C95" s="83"/>
      <c r="D95" s="81">
        <v>10</v>
      </c>
      <c r="E95" s="81" t="s">
        <v>39</v>
      </c>
      <c r="F95" s="83"/>
      <c r="G95" s="21">
        <f t="shared" si="5"/>
      </c>
      <c r="H95" s="110">
        <f t="shared" si="6"/>
      </c>
    </row>
    <row r="96" spans="1:8" ht="11.25" customHeight="1">
      <c r="A96" s="79" t="str">
        <f t="shared" si="7"/>
        <v>1010195</v>
      </c>
      <c r="B96" s="117" t="s">
        <v>271</v>
      </c>
      <c r="C96" s="83"/>
      <c r="D96" s="81">
        <v>10</v>
      </c>
      <c r="E96" s="81" t="s">
        <v>39</v>
      </c>
      <c r="F96" s="83"/>
      <c r="G96" s="21">
        <f t="shared" si="5"/>
      </c>
      <c r="H96" s="110">
        <f t="shared" si="6"/>
      </c>
    </row>
    <row r="97" spans="1:8" ht="11.25" customHeight="1">
      <c r="A97" s="79" t="str">
        <f t="shared" si="7"/>
        <v>1010196</v>
      </c>
      <c r="B97" s="117" t="s">
        <v>272</v>
      </c>
      <c r="C97" s="83"/>
      <c r="D97" s="81">
        <v>10</v>
      </c>
      <c r="E97" s="81" t="s">
        <v>39</v>
      </c>
      <c r="F97" s="83"/>
      <c r="G97" s="21">
        <f t="shared" si="5"/>
      </c>
      <c r="H97" s="110">
        <f t="shared" si="6"/>
      </c>
    </row>
    <row r="98" spans="1:8" ht="11.25" customHeight="1">
      <c r="A98" s="79" t="str">
        <f t="shared" si="7"/>
        <v>1010197</v>
      </c>
      <c r="B98" s="117" t="s">
        <v>273</v>
      </c>
      <c r="C98" s="83"/>
      <c r="D98" s="81">
        <v>10</v>
      </c>
      <c r="E98" s="81" t="s">
        <v>39</v>
      </c>
      <c r="F98" s="83"/>
      <c r="G98" s="21">
        <f t="shared" si="5"/>
      </c>
      <c r="H98" s="110">
        <f t="shared" si="6"/>
      </c>
    </row>
    <row r="99" spans="1:8" ht="11.25" customHeight="1">
      <c r="A99" s="79" t="str">
        <f t="shared" si="7"/>
        <v>1010198</v>
      </c>
      <c r="B99" s="117" t="s">
        <v>274</v>
      </c>
      <c r="C99" s="83"/>
      <c r="D99" s="81">
        <v>10</v>
      </c>
      <c r="E99" s="81" t="s">
        <v>39</v>
      </c>
      <c r="F99" s="83"/>
      <c r="G99" s="21">
        <f t="shared" si="5"/>
      </c>
      <c r="H99" s="110">
        <f t="shared" si="6"/>
      </c>
    </row>
    <row r="100" spans="1:8" ht="11.25" customHeight="1">
      <c r="A100" s="79" t="str">
        <f t="shared" si="7"/>
        <v>1010199</v>
      </c>
      <c r="B100" s="117" t="s">
        <v>275</v>
      </c>
      <c r="C100" s="83"/>
      <c r="D100" s="81">
        <v>10</v>
      </c>
      <c r="E100" s="81" t="s">
        <v>39</v>
      </c>
      <c r="F100" s="83"/>
      <c r="G100" s="21">
        <f t="shared" si="5"/>
      </c>
      <c r="H100" s="110">
        <f t="shared" si="6"/>
      </c>
    </row>
    <row r="101" spans="1:8" ht="11.25" customHeight="1">
      <c r="A101" s="79" t="str">
        <f t="shared" si="7"/>
        <v>1010200</v>
      </c>
      <c r="B101" s="117" t="s">
        <v>276</v>
      </c>
      <c r="C101" s="83"/>
      <c r="D101" s="81">
        <v>10</v>
      </c>
      <c r="E101" s="81" t="s">
        <v>39</v>
      </c>
      <c r="F101" s="83"/>
      <c r="G101" s="21">
        <f t="shared" si="5"/>
      </c>
      <c r="H101" s="110">
        <f t="shared" si="6"/>
      </c>
    </row>
    <row r="102" spans="1:8" ht="11.25" customHeight="1">
      <c r="A102" s="79" t="str">
        <f aca="true" t="shared" si="8" ref="A102:A126">D102&amp;B102</f>
        <v>1111101</v>
      </c>
      <c r="B102" s="117" t="s">
        <v>277</v>
      </c>
      <c r="C102" s="83" t="s">
        <v>710</v>
      </c>
      <c r="D102" s="81">
        <v>11</v>
      </c>
      <c r="E102" s="81" t="s">
        <v>62</v>
      </c>
      <c r="F102" s="83"/>
      <c r="G102" s="21">
        <f t="shared" si="5"/>
      </c>
      <c r="H102" s="110">
        <f t="shared" si="6"/>
      </c>
    </row>
    <row r="103" spans="1:8" ht="11.25" customHeight="1">
      <c r="A103" s="79" t="str">
        <f t="shared" si="8"/>
        <v>1111102</v>
      </c>
      <c r="B103" s="117" t="s">
        <v>278</v>
      </c>
      <c r="C103" s="83" t="s">
        <v>125</v>
      </c>
      <c r="D103" s="81">
        <v>11</v>
      </c>
      <c r="E103" s="81" t="s">
        <v>62</v>
      </c>
      <c r="F103" s="83"/>
      <c r="G103" s="21">
        <f t="shared" si="5"/>
      </c>
      <c r="H103" s="110">
        <f t="shared" si="6"/>
      </c>
    </row>
    <row r="104" spans="1:8" ht="11.25" customHeight="1">
      <c r="A104" s="79" t="str">
        <f t="shared" si="8"/>
        <v>1111103</v>
      </c>
      <c r="B104" s="117" t="s">
        <v>279</v>
      </c>
      <c r="C104" s="83" t="s">
        <v>110</v>
      </c>
      <c r="D104" s="81">
        <v>11</v>
      </c>
      <c r="E104" s="81" t="s">
        <v>62</v>
      </c>
      <c r="F104" s="83">
        <v>6.1</v>
      </c>
      <c r="G104" s="21">
        <f t="shared" si="5"/>
        <v>190</v>
      </c>
      <c r="H104" s="110">
        <f t="shared" si="6"/>
        <v>183</v>
      </c>
    </row>
    <row r="105" spans="1:11" ht="11.25" customHeight="1">
      <c r="A105" s="79" t="str">
        <f t="shared" si="8"/>
        <v>1111104</v>
      </c>
      <c r="B105" s="117" t="s">
        <v>280</v>
      </c>
      <c r="C105" s="83" t="s">
        <v>109</v>
      </c>
      <c r="D105" s="81">
        <v>11</v>
      </c>
      <c r="E105" s="81" t="s">
        <v>62</v>
      </c>
      <c r="F105" s="84">
        <v>6</v>
      </c>
      <c r="G105" s="21">
        <f t="shared" si="5"/>
        <v>180</v>
      </c>
      <c r="H105" s="110">
        <f t="shared" si="6"/>
        <v>180</v>
      </c>
      <c r="J105" s="111"/>
      <c r="K105" s="80" t="s">
        <v>129</v>
      </c>
    </row>
    <row r="106" spans="1:8" ht="11.25" customHeight="1">
      <c r="A106" s="79" t="str">
        <f t="shared" si="8"/>
        <v>1111105</v>
      </c>
      <c r="B106" s="117" t="s">
        <v>281</v>
      </c>
      <c r="C106" s="83" t="s">
        <v>282</v>
      </c>
      <c r="D106" s="81">
        <v>11</v>
      </c>
      <c r="E106" s="81" t="s">
        <v>62</v>
      </c>
      <c r="F106" s="83"/>
      <c r="G106" s="21">
        <f t="shared" si="5"/>
      </c>
      <c r="H106" s="110">
        <f t="shared" si="6"/>
      </c>
    </row>
    <row r="107" spans="1:8" ht="11.25" customHeight="1">
      <c r="A107" s="79" t="str">
        <f t="shared" si="8"/>
        <v>1111106</v>
      </c>
      <c r="B107" s="117" t="s">
        <v>283</v>
      </c>
      <c r="C107" s="83"/>
      <c r="D107" s="81">
        <v>11</v>
      </c>
      <c r="E107" s="81" t="s">
        <v>62</v>
      </c>
      <c r="F107" s="83"/>
      <c r="G107" s="21">
        <f aca="true" t="shared" si="9" ref="G107:G170">IF(H107="","",CEILING(H107,10))</f>
      </c>
      <c r="H107" s="110">
        <f t="shared" si="6"/>
      </c>
    </row>
    <row r="108" spans="1:8" ht="11.25" customHeight="1">
      <c r="A108" s="79" t="str">
        <f t="shared" si="8"/>
        <v>1111107</v>
      </c>
      <c r="B108" s="117" t="s">
        <v>284</v>
      </c>
      <c r="C108" s="83" t="s">
        <v>285</v>
      </c>
      <c r="D108" s="81">
        <v>11</v>
      </c>
      <c r="E108" s="81" t="s">
        <v>62</v>
      </c>
      <c r="F108" s="83">
        <v>9</v>
      </c>
      <c r="G108" s="21">
        <f t="shared" si="9"/>
        <v>270</v>
      </c>
      <c r="H108" s="110">
        <f t="shared" si="6"/>
        <v>270</v>
      </c>
    </row>
    <row r="109" spans="1:8" ht="11.25" customHeight="1">
      <c r="A109" s="79" t="str">
        <f t="shared" si="8"/>
        <v>1111108</v>
      </c>
      <c r="B109" s="117" t="s">
        <v>286</v>
      </c>
      <c r="C109" s="83" t="s">
        <v>102</v>
      </c>
      <c r="D109" s="81">
        <v>11</v>
      </c>
      <c r="E109" s="81" t="s">
        <v>62</v>
      </c>
      <c r="F109" s="83">
        <v>4.4</v>
      </c>
      <c r="G109" s="21">
        <f t="shared" si="9"/>
        <v>140</v>
      </c>
      <c r="H109" s="110">
        <f t="shared" si="6"/>
        <v>132</v>
      </c>
    </row>
    <row r="110" spans="1:8" ht="11.25" customHeight="1">
      <c r="A110" s="79" t="str">
        <f t="shared" si="8"/>
        <v>1111109</v>
      </c>
      <c r="B110" s="117" t="s">
        <v>287</v>
      </c>
      <c r="C110" s="83" t="s">
        <v>108</v>
      </c>
      <c r="D110" s="81">
        <v>11</v>
      </c>
      <c r="E110" s="81" t="s">
        <v>62</v>
      </c>
      <c r="F110" s="83">
        <v>5</v>
      </c>
      <c r="G110" s="21">
        <f t="shared" si="9"/>
        <v>150</v>
      </c>
      <c r="H110" s="110">
        <f t="shared" si="6"/>
        <v>150</v>
      </c>
    </row>
    <row r="111" spans="1:8" ht="11.25" customHeight="1">
      <c r="A111" s="79" t="str">
        <f t="shared" si="8"/>
        <v>1111110</v>
      </c>
      <c r="B111" s="117" t="s">
        <v>288</v>
      </c>
      <c r="C111" s="83"/>
      <c r="D111" s="81">
        <v>11</v>
      </c>
      <c r="E111" s="81" t="s">
        <v>62</v>
      </c>
      <c r="F111" s="83"/>
      <c r="G111" s="21">
        <f t="shared" si="9"/>
      </c>
      <c r="H111" s="110">
        <f t="shared" si="6"/>
      </c>
    </row>
    <row r="112" spans="1:8" ht="11.25" customHeight="1">
      <c r="A112" s="79" t="str">
        <f t="shared" si="8"/>
        <v>1111111</v>
      </c>
      <c r="B112" s="117" t="s">
        <v>289</v>
      </c>
      <c r="C112" s="83" t="s">
        <v>290</v>
      </c>
      <c r="D112" s="81">
        <v>11</v>
      </c>
      <c r="E112" s="81" t="s">
        <v>62</v>
      </c>
      <c r="F112" s="83"/>
      <c r="G112" s="21">
        <f t="shared" si="9"/>
      </c>
      <c r="H112" s="110">
        <f aca="true" t="shared" si="10" ref="H112:H175">IF(F112="","",F112*30)</f>
      </c>
    </row>
    <row r="113" spans="1:8" ht="11.25" customHeight="1">
      <c r="A113" s="79" t="str">
        <f t="shared" si="8"/>
        <v>1111112</v>
      </c>
      <c r="B113" s="117" t="s">
        <v>291</v>
      </c>
      <c r="C113" s="83"/>
      <c r="D113" s="81">
        <v>11</v>
      </c>
      <c r="E113" s="81" t="s">
        <v>62</v>
      </c>
      <c r="F113" s="83"/>
      <c r="G113" s="21">
        <f t="shared" si="9"/>
      </c>
      <c r="H113" s="110">
        <f t="shared" si="10"/>
      </c>
    </row>
    <row r="114" spans="1:8" ht="11.25" customHeight="1">
      <c r="A114" s="79" t="str">
        <f t="shared" si="8"/>
        <v>1111113</v>
      </c>
      <c r="B114" s="117" t="s">
        <v>292</v>
      </c>
      <c r="C114" s="83" t="s">
        <v>711</v>
      </c>
      <c r="D114" s="81">
        <v>11</v>
      </c>
      <c r="E114" s="81" t="s">
        <v>62</v>
      </c>
      <c r="F114" s="83"/>
      <c r="G114" s="21">
        <f t="shared" si="9"/>
      </c>
      <c r="H114" s="110">
        <f t="shared" si="10"/>
      </c>
    </row>
    <row r="115" spans="1:8" ht="11.25" customHeight="1">
      <c r="A115" s="79" t="str">
        <f t="shared" si="8"/>
        <v>1111114</v>
      </c>
      <c r="B115" s="117" t="s">
        <v>293</v>
      </c>
      <c r="C115" s="83" t="s">
        <v>107</v>
      </c>
      <c r="D115" s="81">
        <v>11</v>
      </c>
      <c r="E115" s="81" t="s">
        <v>62</v>
      </c>
      <c r="F115" s="83">
        <v>6.7</v>
      </c>
      <c r="G115" s="21">
        <f t="shared" si="9"/>
        <v>210</v>
      </c>
      <c r="H115" s="110">
        <f t="shared" si="10"/>
        <v>201</v>
      </c>
    </row>
    <row r="116" spans="1:8" ht="11.25" customHeight="1">
      <c r="A116" s="79" t="str">
        <f t="shared" si="8"/>
        <v>1111115</v>
      </c>
      <c r="B116" s="117" t="s">
        <v>294</v>
      </c>
      <c r="C116" s="83" t="s">
        <v>712</v>
      </c>
      <c r="D116" s="81">
        <v>11</v>
      </c>
      <c r="E116" s="81" t="s">
        <v>62</v>
      </c>
      <c r="F116" s="83"/>
      <c r="G116" s="21">
        <f t="shared" si="9"/>
      </c>
      <c r="H116" s="110">
        <f t="shared" si="10"/>
      </c>
    </row>
    <row r="117" spans="1:8" ht="11.25" customHeight="1">
      <c r="A117" s="79" t="str">
        <f t="shared" si="8"/>
        <v>1111116</v>
      </c>
      <c r="B117" s="117" t="s">
        <v>295</v>
      </c>
      <c r="C117" s="83"/>
      <c r="D117" s="81">
        <v>11</v>
      </c>
      <c r="E117" s="81" t="s">
        <v>62</v>
      </c>
      <c r="F117" s="83"/>
      <c r="G117" s="21">
        <f t="shared" si="9"/>
      </c>
      <c r="H117" s="110">
        <f t="shared" si="10"/>
      </c>
    </row>
    <row r="118" spans="1:8" ht="11.25" customHeight="1">
      <c r="A118" s="79" t="str">
        <f t="shared" si="8"/>
        <v>1111117</v>
      </c>
      <c r="B118" s="117" t="s">
        <v>296</v>
      </c>
      <c r="C118" s="83"/>
      <c r="D118" s="81">
        <v>11</v>
      </c>
      <c r="E118" s="81" t="s">
        <v>62</v>
      </c>
      <c r="F118" s="83"/>
      <c r="G118" s="21">
        <f t="shared" si="9"/>
      </c>
      <c r="H118" s="110">
        <f t="shared" si="10"/>
      </c>
    </row>
    <row r="119" spans="1:8" ht="11.25" customHeight="1">
      <c r="A119" s="79" t="str">
        <f t="shared" si="8"/>
        <v>1111118</v>
      </c>
      <c r="B119" s="117" t="s">
        <v>297</v>
      </c>
      <c r="C119" s="83"/>
      <c r="D119" s="81">
        <v>11</v>
      </c>
      <c r="E119" s="81" t="s">
        <v>62</v>
      </c>
      <c r="F119" s="83"/>
      <c r="G119" s="21">
        <f t="shared" si="9"/>
      </c>
      <c r="H119" s="110">
        <f t="shared" si="10"/>
      </c>
    </row>
    <row r="120" spans="1:8" ht="11.25" customHeight="1">
      <c r="A120" s="79" t="str">
        <f t="shared" si="8"/>
        <v>1111119</v>
      </c>
      <c r="B120" s="117" t="s">
        <v>298</v>
      </c>
      <c r="C120" s="83"/>
      <c r="D120" s="81">
        <v>11</v>
      </c>
      <c r="E120" s="81" t="s">
        <v>62</v>
      </c>
      <c r="F120" s="83"/>
      <c r="G120" s="21">
        <f t="shared" si="9"/>
      </c>
      <c r="H120" s="110">
        <f t="shared" si="10"/>
      </c>
    </row>
    <row r="121" spans="1:8" ht="11.25" customHeight="1">
      <c r="A121" s="79" t="str">
        <f t="shared" si="8"/>
        <v>1111120</v>
      </c>
      <c r="B121" s="117" t="s">
        <v>299</v>
      </c>
      <c r="C121" s="83"/>
      <c r="D121" s="81">
        <v>11</v>
      </c>
      <c r="E121" s="81" t="s">
        <v>62</v>
      </c>
      <c r="F121" s="83"/>
      <c r="G121" s="21">
        <f t="shared" si="9"/>
      </c>
      <c r="H121" s="110">
        <f t="shared" si="10"/>
      </c>
    </row>
    <row r="122" spans="1:8" ht="11.25" customHeight="1">
      <c r="A122" s="79" t="str">
        <f t="shared" si="8"/>
        <v>1111121</v>
      </c>
      <c r="B122" s="117" t="s">
        <v>300</v>
      </c>
      <c r="C122" s="83"/>
      <c r="D122" s="81">
        <v>11</v>
      </c>
      <c r="E122" s="81" t="s">
        <v>62</v>
      </c>
      <c r="F122" s="83"/>
      <c r="G122" s="21">
        <f t="shared" si="9"/>
      </c>
      <c r="H122" s="110">
        <f t="shared" si="10"/>
      </c>
    </row>
    <row r="123" spans="1:8" ht="11.25" customHeight="1">
      <c r="A123" s="79" t="str">
        <f t="shared" si="8"/>
        <v>1111122</v>
      </c>
      <c r="B123" s="117" t="s">
        <v>301</v>
      </c>
      <c r="C123" s="83" t="s">
        <v>111</v>
      </c>
      <c r="D123" s="81">
        <v>11</v>
      </c>
      <c r="E123" s="81" t="s">
        <v>62</v>
      </c>
      <c r="F123" s="83">
        <v>6</v>
      </c>
      <c r="G123" s="21">
        <f t="shared" si="9"/>
        <v>180</v>
      </c>
      <c r="H123" s="110">
        <f t="shared" si="10"/>
        <v>180</v>
      </c>
    </row>
    <row r="124" spans="1:8" ht="11.25" customHeight="1">
      <c r="A124" s="79" t="str">
        <f t="shared" si="8"/>
        <v>1111123</v>
      </c>
      <c r="B124" s="117" t="s">
        <v>302</v>
      </c>
      <c r="C124" s="83"/>
      <c r="D124" s="81">
        <v>11</v>
      </c>
      <c r="E124" s="81" t="s">
        <v>62</v>
      </c>
      <c r="F124" s="83"/>
      <c r="G124" s="21">
        <f t="shared" si="9"/>
      </c>
      <c r="H124" s="110">
        <f t="shared" si="10"/>
      </c>
    </row>
    <row r="125" spans="1:8" ht="11.25" customHeight="1">
      <c r="A125" s="79" t="str">
        <f t="shared" si="8"/>
        <v>1111124</v>
      </c>
      <c r="B125" s="117" t="s">
        <v>303</v>
      </c>
      <c r="C125" s="83"/>
      <c r="D125" s="81">
        <v>11</v>
      </c>
      <c r="E125" s="81" t="s">
        <v>62</v>
      </c>
      <c r="F125" s="83"/>
      <c r="G125" s="21">
        <f t="shared" si="9"/>
      </c>
      <c r="H125" s="110">
        <f t="shared" si="10"/>
      </c>
    </row>
    <row r="126" spans="1:8" ht="11.25" customHeight="1">
      <c r="A126" s="79" t="str">
        <f t="shared" si="8"/>
        <v>1111125</v>
      </c>
      <c r="B126" s="117" t="s">
        <v>304</v>
      </c>
      <c r="C126" s="83" t="s">
        <v>105</v>
      </c>
      <c r="D126" s="81">
        <v>11</v>
      </c>
      <c r="E126" s="81" t="s">
        <v>62</v>
      </c>
      <c r="F126" s="83"/>
      <c r="G126" s="21">
        <f t="shared" si="9"/>
      </c>
      <c r="H126" s="110">
        <f t="shared" si="10"/>
      </c>
    </row>
    <row r="127" spans="1:8" ht="11.25" customHeight="1">
      <c r="A127" s="79" t="str">
        <f aca="true" t="shared" si="11" ref="A127:A134">D127&amp;B127</f>
        <v>1111126</v>
      </c>
      <c r="B127" s="117" t="s">
        <v>305</v>
      </c>
      <c r="C127" s="83"/>
      <c r="D127" s="81">
        <v>11</v>
      </c>
      <c r="E127" s="81" t="s">
        <v>62</v>
      </c>
      <c r="F127" s="83"/>
      <c r="G127" s="21">
        <f t="shared" si="9"/>
      </c>
      <c r="H127" s="110">
        <f t="shared" si="10"/>
      </c>
    </row>
    <row r="128" spans="1:8" ht="11.25" customHeight="1">
      <c r="A128" s="79" t="str">
        <f t="shared" si="11"/>
        <v>1111127</v>
      </c>
      <c r="B128" s="117" t="s">
        <v>306</v>
      </c>
      <c r="C128" s="83"/>
      <c r="D128" s="81">
        <v>11</v>
      </c>
      <c r="E128" s="81" t="s">
        <v>62</v>
      </c>
      <c r="F128" s="83"/>
      <c r="G128" s="21">
        <f t="shared" si="9"/>
      </c>
      <c r="H128" s="110">
        <f t="shared" si="10"/>
      </c>
    </row>
    <row r="129" spans="1:8" ht="11.25" customHeight="1">
      <c r="A129" s="79" t="str">
        <f t="shared" si="11"/>
        <v>1111128</v>
      </c>
      <c r="B129" s="117" t="s">
        <v>307</v>
      </c>
      <c r="C129" s="83"/>
      <c r="D129" s="81">
        <v>11</v>
      </c>
      <c r="E129" s="81" t="s">
        <v>62</v>
      </c>
      <c r="F129" s="83"/>
      <c r="G129" s="21">
        <f t="shared" si="9"/>
      </c>
      <c r="H129" s="110">
        <f t="shared" si="10"/>
      </c>
    </row>
    <row r="130" spans="1:8" ht="11.25" customHeight="1">
      <c r="A130" s="79" t="str">
        <f t="shared" si="11"/>
        <v>1111129</v>
      </c>
      <c r="B130" s="117" t="s">
        <v>308</v>
      </c>
      <c r="C130" s="83" t="s">
        <v>106</v>
      </c>
      <c r="D130" s="81">
        <v>11</v>
      </c>
      <c r="E130" s="81" t="s">
        <v>62</v>
      </c>
      <c r="F130" s="83">
        <v>5.1</v>
      </c>
      <c r="G130" s="21">
        <f t="shared" si="9"/>
        <v>160</v>
      </c>
      <c r="H130" s="110">
        <f t="shared" si="10"/>
        <v>153</v>
      </c>
    </row>
    <row r="131" spans="1:8" ht="11.25" customHeight="1">
      <c r="A131" s="79" t="str">
        <f t="shared" si="11"/>
        <v>1111130</v>
      </c>
      <c r="B131" s="117" t="s">
        <v>309</v>
      </c>
      <c r="C131" s="83"/>
      <c r="D131" s="81">
        <v>11</v>
      </c>
      <c r="E131" s="81" t="s">
        <v>62</v>
      </c>
      <c r="F131" s="83"/>
      <c r="G131" s="21">
        <f t="shared" si="9"/>
      </c>
      <c r="H131" s="110">
        <f t="shared" si="10"/>
      </c>
    </row>
    <row r="132" spans="1:8" ht="11.25" customHeight="1">
      <c r="A132" s="79" t="str">
        <f t="shared" si="11"/>
        <v>1111131</v>
      </c>
      <c r="B132" s="117" t="s">
        <v>310</v>
      </c>
      <c r="C132" s="83" t="s">
        <v>104</v>
      </c>
      <c r="D132" s="81">
        <v>11</v>
      </c>
      <c r="E132" s="81" t="s">
        <v>62</v>
      </c>
      <c r="F132" s="83">
        <v>9.8</v>
      </c>
      <c r="G132" s="21">
        <f t="shared" si="9"/>
        <v>300</v>
      </c>
      <c r="H132" s="110">
        <f t="shared" si="10"/>
        <v>294</v>
      </c>
    </row>
    <row r="133" spans="1:8" ht="11.25" customHeight="1">
      <c r="A133" s="79" t="str">
        <f t="shared" si="11"/>
        <v>1111132</v>
      </c>
      <c r="B133" s="117" t="s">
        <v>311</v>
      </c>
      <c r="C133" s="83"/>
      <c r="D133" s="81">
        <v>11</v>
      </c>
      <c r="E133" s="81" t="s">
        <v>62</v>
      </c>
      <c r="F133" s="83"/>
      <c r="G133" s="21">
        <f t="shared" si="9"/>
      </c>
      <c r="H133" s="110">
        <f t="shared" si="10"/>
      </c>
    </row>
    <row r="134" spans="1:8" ht="11.25" customHeight="1">
      <c r="A134" s="79" t="str">
        <f t="shared" si="11"/>
        <v>1111133</v>
      </c>
      <c r="B134" s="117" t="s">
        <v>312</v>
      </c>
      <c r="C134" s="83"/>
      <c r="D134" s="81">
        <v>11</v>
      </c>
      <c r="E134" s="81" t="s">
        <v>62</v>
      </c>
      <c r="F134" s="83"/>
      <c r="G134" s="21">
        <f t="shared" si="9"/>
      </c>
      <c r="H134" s="110">
        <f t="shared" si="10"/>
      </c>
    </row>
    <row r="135" spans="1:8" ht="11.25" customHeight="1">
      <c r="A135" s="79" t="str">
        <f>D135&amp;B135</f>
        <v>1111134</v>
      </c>
      <c r="B135" s="117" t="s">
        <v>313</v>
      </c>
      <c r="C135" s="83"/>
      <c r="D135" s="81">
        <v>11</v>
      </c>
      <c r="E135" s="81" t="s">
        <v>62</v>
      </c>
      <c r="F135" s="83"/>
      <c r="G135" s="21">
        <f t="shared" si="9"/>
      </c>
      <c r="H135" s="110">
        <f t="shared" si="10"/>
      </c>
    </row>
    <row r="136" spans="1:8" ht="11.25" customHeight="1">
      <c r="A136" s="79" t="str">
        <f>D136&amp;B136</f>
        <v>1111135</v>
      </c>
      <c r="B136" s="117" t="s">
        <v>314</v>
      </c>
      <c r="C136" s="83"/>
      <c r="D136" s="81">
        <v>11</v>
      </c>
      <c r="E136" s="81" t="s">
        <v>62</v>
      </c>
      <c r="F136" s="83"/>
      <c r="G136" s="21">
        <f t="shared" si="9"/>
      </c>
      <c r="H136" s="110">
        <f t="shared" si="10"/>
      </c>
    </row>
    <row r="137" spans="1:8" ht="11.25" customHeight="1">
      <c r="A137" s="79" t="str">
        <f>D137&amp;B137</f>
        <v>1111136</v>
      </c>
      <c r="B137" s="117" t="s">
        <v>315</v>
      </c>
      <c r="C137" s="83"/>
      <c r="D137" s="81">
        <v>11</v>
      </c>
      <c r="E137" s="81" t="s">
        <v>62</v>
      </c>
      <c r="F137" s="83"/>
      <c r="G137" s="21">
        <f t="shared" si="9"/>
      </c>
      <c r="H137" s="110">
        <f t="shared" si="10"/>
      </c>
    </row>
    <row r="138" spans="1:8" ht="11.25" customHeight="1">
      <c r="A138" s="79" t="str">
        <f>D138&amp;B138</f>
        <v>1111137</v>
      </c>
      <c r="B138" s="117" t="s">
        <v>316</v>
      </c>
      <c r="C138" s="83"/>
      <c r="D138" s="81">
        <v>11</v>
      </c>
      <c r="E138" s="81" t="s">
        <v>62</v>
      </c>
      <c r="F138" s="83"/>
      <c r="G138" s="21">
        <f t="shared" si="9"/>
      </c>
      <c r="H138" s="110">
        <f t="shared" si="10"/>
      </c>
    </row>
    <row r="139" spans="1:8" ht="11.25" customHeight="1">
      <c r="A139" s="79" t="str">
        <f aca="true" t="shared" si="12" ref="A139:A158">D139&amp;B139</f>
        <v>1111138</v>
      </c>
      <c r="B139" s="117" t="s">
        <v>317</v>
      </c>
      <c r="C139" s="83"/>
      <c r="D139" s="81">
        <v>11</v>
      </c>
      <c r="E139" s="81" t="s">
        <v>62</v>
      </c>
      <c r="F139" s="83"/>
      <c r="G139" s="21">
        <f t="shared" si="9"/>
      </c>
      <c r="H139" s="110">
        <f t="shared" si="10"/>
      </c>
    </row>
    <row r="140" spans="1:8" ht="11.25" customHeight="1">
      <c r="A140" s="79" t="str">
        <f t="shared" si="12"/>
        <v>1111139</v>
      </c>
      <c r="B140" s="117" t="s">
        <v>318</v>
      </c>
      <c r="C140" s="83"/>
      <c r="D140" s="81">
        <v>11</v>
      </c>
      <c r="E140" s="81" t="s">
        <v>62</v>
      </c>
      <c r="F140" s="83"/>
      <c r="G140" s="21">
        <f t="shared" si="9"/>
      </c>
      <c r="H140" s="110">
        <f t="shared" si="10"/>
      </c>
    </row>
    <row r="141" spans="1:8" ht="11.25" customHeight="1">
      <c r="A141" s="79" t="str">
        <f t="shared" si="12"/>
        <v>1111140</v>
      </c>
      <c r="B141" s="117" t="s">
        <v>319</v>
      </c>
      <c r="C141" s="83"/>
      <c r="D141" s="81">
        <v>11</v>
      </c>
      <c r="E141" s="81" t="s">
        <v>62</v>
      </c>
      <c r="F141" s="83"/>
      <c r="G141" s="21">
        <f t="shared" si="9"/>
      </c>
      <c r="H141" s="110">
        <f t="shared" si="10"/>
      </c>
    </row>
    <row r="142" spans="1:8" ht="11.25" customHeight="1">
      <c r="A142" s="79" t="str">
        <f t="shared" si="12"/>
        <v>1111141</v>
      </c>
      <c r="B142" s="117" t="s">
        <v>320</v>
      </c>
      <c r="C142" s="83"/>
      <c r="D142" s="81">
        <v>11</v>
      </c>
      <c r="E142" s="81" t="s">
        <v>62</v>
      </c>
      <c r="F142" s="83"/>
      <c r="G142" s="21">
        <f t="shared" si="9"/>
      </c>
      <c r="H142" s="110">
        <f t="shared" si="10"/>
      </c>
    </row>
    <row r="143" spans="1:8" ht="11.25" customHeight="1">
      <c r="A143" s="79" t="str">
        <f>D142&amp;B143</f>
        <v>1111142</v>
      </c>
      <c r="B143" s="117" t="s">
        <v>321</v>
      </c>
      <c r="C143" s="83"/>
      <c r="D143" s="81">
        <v>11</v>
      </c>
      <c r="E143" s="81" t="s">
        <v>62</v>
      </c>
      <c r="F143" s="83"/>
      <c r="G143" s="21">
        <f t="shared" si="9"/>
      </c>
      <c r="H143" s="110">
        <f t="shared" si="10"/>
      </c>
    </row>
    <row r="144" spans="1:8" ht="11.25" customHeight="1">
      <c r="A144" s="79" t="str">
        <f t="shared" si="12"/>
        <v>1111143</v>
      </c>
      <c r="B144" s="117" t="s">
        <v>322</v>
      </c>
      <c r="C144" s="83"/>
      <c r="D144" s="81">
        <v>11</v>
      </c>
      <c r="E144" s="81" t="s">
        <v>62</v>
      </c>
      <c r="F144" s="83"/>
      <c r="G144" s="21">
        <f t="shared" si="9"/>
      </c>
      <c r="H144" s="110">
        <f t="shared" si="10"/>
      </c>
    </row>
    <row r="145" spans="1:8" ht="11.25" customHeight="1">
      <c r="A145" s="79" t="str">
        <f t="shared" si="12"/>
        <v>1111144</v>
      </c>
      <c r="B145" s="117" t="s">
        <v>323</v>
      </c>
      <c r="C145" s="83"/>
      <c r="D145" s="81">
        <v>11</v>
      </c>
      <c r="E145" s="81" t="s">
        <v>62</v>
      </c>
      <c r="F145" s="83"/>
      <c r="G145" s="21">
        <f t="shared" si="9"/>
      </c>
      <c r="H145" s="110">
        <f t="shared" si="10"/>
      </c>
    </row>
    <row r="146" spans="1:8" ht="11.25" customHeight="1">
      <c r="A146" s="79" t="str">
        <f t="shared" si="12"/>
        <v>1111145</v>
      </c>
      <c r="B146" s="117" t="s">
        <v>324</v>
      </c>
      <c r="C146" s="83"/>
      <c r="D146" s="81">
        <v>11</v>
      </c>
      <c r="E146" s="81" t="s">
        <v>62</v>
      </c>
      <c r="F146" s="83"/>
      <c r="G146" s="21">
        <f t="shared" si="9"/>
      </c>
      <c r="H146" s="110">
        <f t="shared" si="10"/>
      </c>
    </row>
    <row r="147" spans="1:8" ht="11.25" customHeight="1">
      <c r="A147" s="79" t="str">
        <f t="shared" si="12"/>
        <v>1111146</v>
      </c>
      <c r="B147" s="117" t="s">
        <v>325</v>
      </c>
      <c r="C147" s="83"/>
      <c r="D147" s="81">
        <v>11</v>
      </c>
      <c r="E147" s="81" t="s">
        <v>62</v>
      </c>
      <c r="F147" s="83"/>
      <c r="G147" s="21">
        <f t="shared" si="9"/>
      </c>
      <c r="H147" s="110">
        <f t="shared" si="10"/>
      </c>
    </row>
    <row r="148" spans="1:12" ht="11.25" customHeight="1">
      <c r="A148" s="79" t="str">
        <f t="shared" si="12"/>
        <v>1111147</v>
      </c>
      <c r="B148" s="117" t="s">
        <v>326</v>
      </c>
      <c r="C148" s="83"/>
      <c r="D148" s="81">
        <v>11</v>
      </c>
      <c r="E148" s="81" t="s">
        <v>62</v>
      </c>
      <c r="F148" s="83"/>
      <c r="G148" s="21">
        <f t="shared" si="9"/>
      </c>
      <c r="H148" s="110">
        <f t="shared" si="10"/>
      </c>
      <c r="L148" s="103"/>
    </row>
    <row r="149" spans="1:8" ht="11.25" customHeight="1">
      <c r="A149" s="79" t="str">
        <f t="shared" si="12"/>
        <v>1111148</v>
      </c>
      <c r="B149" s="117" t="s">
        <v>327</v>
      </c>
      <c r="C149" s="83"/>
      <c r="D149" s="81">
        <v>11</v>
      </c>
      <c r="E149" s="81" t="s">
        <v>62</v>
      </c>
      <c r="F149" s="83"/>
      <c r="G149" s="21">
        <f t="shared" si="9"/>
      </c>
      <c r="H149" s="110">
        <f t="shared" si="10"/>
      </c>
    </row>
    <row r="150" spans="1:8" ht="11.25" customHeight="1">
      <c r="A150" s="79" t="str">
        <f t="shared" si="12"/>
        <v>1111149</v>
      </c>
      <c r="B150" s="117" t="s">
        <v>328</v>
      </c>
      <c r="C150" s="83"/>
      <c r="D150" s="81">
        <v>11</v>
      </c>
      <c r="E150" s="81" t="s">
        <v>62</v>
      </c>
      <c r="F150" s="83"/>
      <c r="G150" s="21">
        <f t="shared" si="9"/>
      </c>
      <c r="H150" s="110">
        <f t="shared" si="10"/>
      </c>
    </row>
    <row r="151" spans="1:8" ht="11.25" customHeight="1">
      <c r="A151" s="79" t="str">
        <f t="shared" si="12"/>
        <v>1111150</v>
      </c>
      <c r="B151" s="117" t="s">
        <v>329</v>
      </c>
      <c r="C151" s="83"/>
      <c r="D151" s="81">
        <v>11</v>
      </c>
      <c r="E151" s="81" t="s">
        <v>62</v>
      </c>
      <c r="F151" s="83"/>
      <c r="G151" s="21">
        <f t="shared" si="9"/>
      </c>
      <c r="H151" s="110">
        <f t="shared" si="10"/>
      </c>
    </row>
    <row r="152" spans="1:8" ht="11.25" customHeight="1">
      <c r="A152" s="79" t="str">
        <f t="shared" si="12"/>
        <v>1111151</v>
      </c>
      <c r="B152" s="117" t="s">
        <v>330</v>
      </c>
      <c r="C152" s="83"/>
      <c r="D152" s="81">
        <v>11</v>
      </c>
      <c r="E152" s="81" t="s">
        <v>62</v>
      </c>
      <c r="F152" s="83"/>
      <c r="G152" s="21">
        <f t="shared" si="9"/>
      </c>
      <c r="H152" s="110">
        <f t="shared" si="10"/>
      </c>
    </row>
    <row r="153" spans="1:8" ht="11.25" customHeight="1">
      <c r="A153" s="79" t="str">
        <f t="shared" si="12"/>
        <v>1111152</v>
      </c>
      <c r="B153" s="117" t="s">
        <v>331</v>
      </c>
      <c r="C153" s="83"/>
      <c r="D153" s="81">
        <v>11</v>
      </c>
      <c r="E153" s="81" t="s">
        <v>62</v>
      </c>
      <c r="F153" s="83"/>
      <c r="G153" s="21">
        <f t="shared" si="9"/>
      </c>
      <c r="H153" s="110">
        <f t="shared" si="10"/>
      </c>
    </row>
    <row r="154" spans="1:8" ht="11.25" customHeight="1">
      <c r="A154" s="79" t="str">
        <f t="shared" si="12"/>
        <v>1111153</v>
      </c>
      <c r="B154" s="117" t="s">
        <v>332</v>
      </c>
      <c r="C154" s="83"/>
      <c r="D154" s="81">
        <v>11</v>
      </c>
      <c r="E154" s="81" t="s">
        <v>62</v>
      </c>
      <c r="F154" s="83"/>
      <c r="G154" s="21">
        <f t="shared" si="9"/>
      </c>
      <c r="H154" s="110">
        <f t="shared" si="10"/>
      </c>
    </row>
    <row r="155" spans="1:8" ht="11.25" customHeight="1">
      <c r="A155" s="79" t="str">
        <f t="shared" si="12"/>
        <v>1111154</v>
      </c>
      <c r="B155" s="117" t="s">
        <v>333</v>
      </c>
      <c r="C155" s="83"/>
      <c r="D155" s="81">
        <v>11</v>
      </c>
      <c r="E155" s="81" t="s">
        <v>62</v>
      </c>
      <c r="F155" s="83"/>
      <c r="G155" s="21">
        <f t="shared" si="9"/>
      </c>
      <c r="H155" s="110">
        <f t="shared" si="10"/>
      </c>
    </row>
    <row r="156" spans="1:8" ht="11.25" customHeight="1">
      <c r="A156" s="79" t="str">
        <f t="shared" si="12"/>
        <v>1111155</v>
      </c>
      <c r="B156" s="117" t="s">
        <v>334</v>
      </c>
      <c r="C156" s="83"/>
      <c r="D156" s="81">
        <v>11</v>
      </c>
      <c r="E156" s="81" t="s">
        <v>62</v>
      </c>
      <c r="F156" s="83"/>
      <c r="G156" s="21">
        <f t="shared" si="9"/>
      </c>
      <c r="H156" s="110">
        <f t="shared" si="10"/>
      </c>
    </row>
    <row r="157" spans="1:8" ht="11.25" customHeight="1">
      <c r="A157" s="79" t="str">
        <f t="shared" si="12"/>
        <v>1111156</v>
      </c>
      <c r="B157" s="117" t="s">
        <v>335</v>
      </c>
      <c r="C157" s="83"/>
      <c r="D157" s="81">
        <v>11</v>
      </c>
      <c r="E157" s="81" t="s">
        <v>62</v>
      </c>
      <c r="F157" s="83"/>
      <c r="G157" s="21">
        <f t="shared" si="9"/>
      </c>
      <c r="H157" s="110">
        <f t="shared" si="10"/>
      </c>
    </row>
    <row r="158" spans="1:8" ht="11.25" customHeight="1">
      <c r="A158" s="79" t="str">
        <f t="shared" si="12"/>
        <v>1111157</v>
      </c>
      <c r="B158" s="117" t="s">
        <v>336</v>
      </c>
      <c r="C158" s="83"/>
      <c r="D158" s="81">
        <v>11</v>
      </c>
      <c r="E158" s="81" t="s">
        <v>62</v>
      </c>
      <c r="F158" s="83"/>
      <c r="G158" s="21">
        <f t="shared" si="9"/>
      </c>
      <c r="H158" s="110">
        <f t="shared" si="10"/>
      </c>
    </row>
    <row r="159" spans="1:8" ht="11.25" customHeight="1">
      <c r="A159" s="79" t="str">
        <f aca="true" t="shared" si="13" ref="A159:A223">D159&amp;B159</f>
        <v>1111158</v>
      </c>
      <c r="B159" s="117" t="s">
        <v>337</v>
      </c>
      <c r="C159" s="83"/>
      <c r="D159" s="81">
        <v>11</v>
      </c>
      <c r="E159" s="81" t="s">
        <v>62</v>
      </c>
      <c r="F159" s="83"/>
      <c r="G159" s="21">
        <f t="shared" si="9"/>
      </c>
      <c r="H159" s="110">
        <f t="shared" si="10"/>
      </c>
    </row>
    <row r="160" spans="1:8" ht="11.25" customHeight="1">
      <c r="A160" s="79" t="str">
        <f t="shared" si="13"/>
        <v>1111159</v>
      </c>
      <c r="B160" s="117" t="s">
        <v>338</v>
      </c>
      <c r="C160" s="83"/>
      <c r="D160" s="81">
        <v>11</v>
      </c>
      <c r="E160" s="81" t="s">
        <v>62</v>
      </c>
      <c r="F160" s="83"/>
      <c r="G160" s="21">
        <f t="shared" si="9"/>
      </c>
      <c r="H160" s="110">
        <f t="shared" si="10"/>
      </c>
    </row>
    <row r="161" spans="1:8" ht="11.25" customHeight="1">
      <c r="A161" s="79" t="str">
        <f t="shared" si="13"/>
        <v>1111160</v>
      </c>
      <c r="B161" s="117" t="s">
        <v>339</v>
      </c>
      <c r="C161" s="83"/>
      <c r="D161" s="81">
        <v>11</v>
      </c>
      <c r="E161" s="81" t="s">
        <v>62</v>
      </c>
      <c r="F161" s="83"/>
      <c r="G161" s="21">
        <f t="shared" si="9"/>
      </c>
      <c r="H161" s="110">
        <f t="shared" si="10"/>
      </c>
    </row>
    <row r="162" spans="1:8" ht="11.25" customHeight="1">
      <c r="A162" s="79" t="str">
        <f t="shared" si="13"/>
        <v>1111161</v>
      </c>
      <c r="B162" s="117" t="s">
        <v>340</v>
      </c>
      <c r="C162" s="83"/>
      <c r="D162" s="81">
        <v>11</v>
      </c>
      <c r="E162" s="81" t="s">
        <v>62</v>
      </c>
      <c r="F162" s="83"/>
      <c r="G162" s="21">
        <f t="shared" si="9"/>
      </c>
      <c r="H162" s="110">
        <f t="shared" si="10"/>
      </c>
    </row>
    <row r="163" spans="1:8" ht="11.25" customHeight="1">
      <c r="A163" s="79" t="str">
        <f t="shared" si="13"/>
        <v>1111162</v>
      </c>
      <c r="B163" s="117" t="s">
        <v>341</v>
      </c>
      <c r="C163" s="83"/>
      <c r="D163" s="81">
        <v>11</v>
      </c>
      <c r="E163" s="81" t="s">
        <v>62</v>
      </c>
      <c r="F163" s="83"/>
      <c r="G163" s="21">
        <f t="shared" si="9"/>
      </c>
      <c r="H163" s="110">
        <f t="shared" si="10"/>
      </c>
    </row>
    <row r="164" spans="1:8" ht="11.25" customHeight="1">
      <c r="A164" s="79" t="str">
        <f t="shared" si="13"/>
        <v>1111163</v>
      </c>
      <c r="B164" s="117" t="s">
        <v>342</v>
      </c>
      <c r="C164" s="83"/>
      <c r="D164" s="81">
        <v>11</v>
      </c>
      <c r="E164" s="81" t="s">
        <v>62</v>
      </c>
      <c r="F164" s="83"/>
      <c r="G164" s="21">
        <f t="shared" si="9"/>
      </c>
      <c r="H164" s="110">
        <f t="shared" si="10"/>
      </c>
    </row>
    <row r="165" spans="1:8" ht="11.25" customHeight="1">
      <c r="A165" s="79" t="str">
        <f t="shared" si="13"/>
        <v>1111164</v>
      </c>
      <c r="B165" s="117" t="s">
        <v>343</v>
      </c>
      <c r="C165" s="83"/>
      <c r="D165" s="81">
        <v>11</v>
      </c>
      <c r="E165" s="81" t="s">
        <v>62</v>
      </c>
      <c r="F165" s="83"/>
      <c r="G165" s="21">
        <f t="shared" si="9"/>
      </c>
      <c r="H165" s="110">
        <f t="shared" si="10"/>
      </c>
    </row>
    <row r="166" spans="1:8" ht="11.25" customHeight="1">
      <c r="A166" s="79" t="str">
        <f t="shared" si="13"/>
        <v>1111165</v>
      </c>
      <c r="B166" s="117" t="s">
        <v>344</v>
      </c>
      <c r="C166" s="83"/>
      <c r="D166" s="81">
        <v>11</v>
      </c>
      <c r="E166" s="81" t="s">
        <v>62</v>
      </c>
      <c r="F166" s="83"/>
      <c r="G166" s="21">
        <f t="shared" si="9"/>
      </c>
      <c r="H166" s="110">
        <f t="shared" si="10"/>
      </c>
    </row>
    <row r="167" spans="1:8" ht="11.25" customHeight="1">
      <c r="A167" s="79" t="str">
        <f t="shared" si="13"/>
        <v>1111166</v>
      </c>
      <c r="B167" s="117" t="s">
        <v>345</v>
      </c>
      <c r="C167" s="83"/>
      <c r="D167" s="81">
        <v>11</v>
      </c>
      <c r="E167" s="81" t="s">
        <v>62</v>
      </c>
      <c r="F167" s="83"/>
      <c r="G167" s="21">
        <f t="shared" si="9"/>
      </c>
      <c r="H167" s="110">
        <f t="shared" si="10"/>
      </c>
    </row>
    <row r="168" spans="1:8" ht="11.25" customHeight="1">
      <c r="A168" s="79" t="str">
        <f t="shared" si="13"/>
        <v>1111167</v>
      </c>
      <c r="B168" s="117" t="s">
        <v>346</v>
      </c>
      <c r="C168" s="83"/>
      <c r="D168" s="81">
        <v>11</v>
      </c>
      <c r="E168" s="81" t="s">
        <v>62</v>
      </c>
      <c r="F168" s="83"/>
      <c r="G168" s="21">
        <f t="shared" si="9"/>
      </c>
      <c r="H168" s="110">
        <f t="shared" si="10"/>
      </c>
    </row>
    <row r="169" spans="1:8" ht="11.25" customHeight="1">
      <c r="A169" s="79" t="str">
        <f t="shared" si="13"/>
        <v>1111168</v>
      </c>
      <c r="B169" s="117" t="s">
        <v>347</v>
      </c>
      <c r="C169" s="83"/>
      <c r="D169" s="81">
        <v>11</v>
      </c>
      <c r="E169" s="81" t="s">
        <v>62</v>
      </c>
      <c r="F169" s="83"/>
      <c r="G169" s="21">
        <f t="shared" si="9"/>
      </c>
      <c r="H169" s="110">
        <f t="shared" si="10"/>
      </c>
    </row>
    <row r="170" spans="1:8" ht="11.25" customHeight="1">
      <c r="A170" s="79" t="str">
        <f t="shared" si="13"/>
        <v>1111169</v>
      </c>
      <c r="B170" s="117" t="s">
        <v>348</v>
      </c>
      <c r="C170" s="83"/>
      <c r="D170" s="81">
        <v>11</v>
      </c>
      <c r="E170" s="81" t="s">
        <v>62</v>
      </c>
      <c r="F170" s="83"/>
      <c r="G170" s="21">
        <f t="shared" si="9"/>
      </c>
      <c r="H170" s="110">
        <f t="shared" si="10"/>
      </c>
    </row>
    <row r="171" spans="1:8" ht="11.25" customHeight="1">
      <c r="A171" s="79" t="str">
        <f t="shared" si="13"/>
        <v>1111170</v>
      </c>
      <c r="B171" s="117" t="s">
        <v>349</v>
      </c>
      <c r="C171" s="83"/>
      <c r="D171" s="81">
        <v>11</v>
      </c>
      <c r="E171" s="81" t="s">
        <v>62</v>
      </c>
      <c r="F171" s="83"/>
      <c r="G171" s="21">
        <f aca="true" t="shared" si="14" ref="G171:G234">IF(H171="","",CEILING(H171,10))</f>
      </c>
      <c r="H171" s="110">
        <f t="shared" si="10"/>
      </c>
    </row>
    <row r="172" spans="1:8" ht="11.25" customHeight="1">
      <c r="A172" s="79" t="str">
        <f t="shared" si="13"/>
        <v>1111171</v>
      </c>
      <c r="B172" s="117" t="s">
        <v>350</v>
      </c>
      <c r="C172" s="83"/>
      <c r="D172" s="81">
        <v>11</v>
      </c>
      <c r="E172" s="81" t="s">
        <v>62</v>
      </c>
      <c r="F172" s="83"/>
      <c r="G172" s="21">
        <f t="shared" si="14"/>
      </c>
      <c r="H172" s="110">
        <f t="shared" si="10"/>
      </c>
    </row>
    <row r="173" spans="1:8" ht="11.25" customHeight="1">
      <c r="A173" s="79" t="str">
        <f t="shared" si="13"/>
        <v>1111172</v>
      </c>
      <c r="B173" s="117" t="s">
        <v>351</v>
      </c>
      <c r="C173" s="83"/>
      <c r="D173" s="81">
        <v>11</v>
      </c>
      <c r="E173" s="81" t="s">
        <v>62</v>
      </c>
      <c r="F173" s="83"/>
      <c r="G173" s="21">
        <f t="shared" si="14"/>
      </c>
      <c r="H173" s="110">
        <f t="shared" si="10"/>
      </c>
    </row>
    <row r="174" spans="1:8" ht="11.25" customHeight="1">
      <c r="A174" s="79" t="str">
        <f t="shared" si="13"/>
        <v>1111173</v>
      </c>
      <c r="B174" s="117" t="s">
        <v>352</v>
      </c>
      <c r="C174" s="83"/>
      <c r="D174" s="81">
        <v>11</v>
      </c>
      <c r="E174" s="81" t="s">
        <v>62</v>
      </c>
      <c r="F174" s="83"/>
      <c r="G174" s="21">
        <f t="shared" si="14"/>
      </c>
      <c r="H174" s="110">
        <f t="shared" si="10"/>
      </c>
    </row>
    <row r="175" spans="1:8" ht="11.25" customHeight="1">
      <c r="A175" s="79" t="str">
        <f>D171&amp;B171</f>
        <v>1111170</v>
      </c>
      <c r="B175" s="117" t="s">
        <v>353</v>
      </c>
      <c r="C175" s="83"/>
      <c r="D175" s="81">
        <v>11</v>
      </c>
      <c r="E175" s="81" t="s">
        <v>62</v>
      </c>
      <c r="F175" s="83"/>
      <c r="G175" s="21">
        <f t="shared" si="14"/>
      </c>
      <c r="H175" s="110">
        <f t="shared" si="10"/>
      </c>
    </row>
    <row r="176" spans="1:8" ht="11.25" customHeight="1">
      <c r="A176" s="79" t="str">
        <f>D172&amp;B172</f>
        <v>1111171</v>
      </c>
      <c r="B176" s="117" t="s">
        <v>354</v>
      </c>
      <c r="C176" s="83"/>
      <c r="D176" s="81">
        <v>11</v>
      </c>
      <c r="E176" s="81" t="s">
        <v>62</v>
      </c>
      <c r="F176" s="83"/>
      <c r="G176" s="21">
        <f t="shared" si="14"/>
      </c>
      <c r="H176" s="110">
        <f aca="true" t="shared" si="15" ref="H176:H239">IF(F176="","",F176*30)</f>
      </c>
    </row>
    <row r="177" spans="1:8" ht="11.25" customHeight="1">
      <c r="A177" s="79" t="str">
        <f>D173&amp;B173</f>
        <v>1111172</v>
      </c>
      <c r="B177" s="117" t="s">
        <v>355</v>
      </c>
      <c r="C177" s="83"/>
      <c r="D177" s="81">
        <v>11</v>
      </c>
      <c r="E177" s="81" t="s">
        <v>62</v>
      </c>
      <c r="F177" s="83"/>
      <c r="G177" s="21">
        <f t="shared" si="14"/>
      </c>
      <c r="H177" s="110">
        <f t="shared" si="15"/>
      </c>
    </row>
    <row r="178" spans="1:8" ht="11.25" customHeight="1">
      <c r="A178" s="79" t="str">
        <f>D174&amp;B174</f>
        <v>1111173</v>
      </c>
      <c r="B178" s="117" t="s">
        <v>356</v>
      </c>
      <c r="C178" s="83"/>
      <c r="D178" s="81">
        <v>11</v>
      </c>
      <c r="E178" s="81" t="s">
        <v>62</v>
      </c>
      <c r="F178" s="83"/>
      <c r="G178" s="21">
        <f t="shared" si="14"/>
      </c>
      <c r="H178" s="110">
        <f t="shared" si="15"/>
      </c>
    </row>
    <row r="179" spans="1:8" ht="11.25" customHeight="1">
      <c r="A179" s="79" t="str">
        <f t="shared" si="13"/>
        <v>1111178</v>
      </c>
      <c r="B179" s="117" t="s">
        <v>357</v>
      </c>
      <c r="C179" s="83"/>
      <c r="D179" s="81">
        <v>11</v>
      </c>
      <c r="E179" s="81" t="s">
        <v>62</v>
      </c>
      <c r="F179" s="83"/>
      <c r="G179" s="21">
        <f t="shared" si="14"/>
      </c>
      <c r="H179" s="110">
        <f t="shared" si="15"/>
      </c>
    </row>
    <row r="180" spans="1:8" ht="11.25" customHeight="1">
      <c r="A180" s="79" t="str">
        <f t="shared" si="13"/>
        <v>1111179</v>
      </c>
      <c r="B180" s="117" t="s">
        <v>358</v>
      </c>
      <c r="C180" s="83"/>
      <c r="D180" s="81">
        <v>11</v>
      </c>
      <c r="E180" s="81" t="s">
        <v>62</v>
      </c>
      <c r="F180" s="83"/>
      <c r="G180" s="21">
        <f t="shared" si="14"/>
      </c>
      <c r="H180" s="110">
        <f t="shared" si="15"/>
      </c>
    </row>
    <row r="181" spans="1:8" ht="11.25" customHeight="1">
      <c r="A181" s="79" t="str">
        <f t="shared" si="13"/>
        <v>1111180</v>
      </c>
      <c r="B181" s="117" t="s">
        <v>359</v>
      </c>
      <c r="C181" s="83"/>
      <c r="D181" s="81">
        <v>11</v>
      </c>
      <c r="E181" s="81" t="s">
        <v>62</v>
      </c>
      <c r="F181" s="83"/>
      <c r="G181" s="21">
        <f t="shared" si="14"/>
      </c>
      <c r="H181" s="110">
        <f t="shared" si="15"/>
      </c>
    </row>
    <row r="182" spans="1:8" ht="11.25" customHeight="1">
      <c r="A182" s="79" t="str">
        <f t="shared" si="13"/>
        <v>1111181</v>
      </c>
      <c r="B182" s="117" t="s">
        <v>360</v>
      </c>
      <c r="C182" s="83"/>
      <c r="D182" s="81">
        <v>11</v>
      </c>
      <c r="E182" s="81" t="s">
        <v>62</v>
      </c>
      <c r="F182" s="83"/>
      <c r="G182" s="21">
        <f t="shared" si="14"/>
      </c>
      <c r="H182" s="110">
        <f t="shared" si="15"/>
      </c>
    </row>
    <row r="183" spans="1:8" ht="11.25" customHeight="1">
      <c r="A183" s="79" t="str">
        <f t="shared" si="13"/>
        <v>1111182</v>
      </c>
      <c r="B183" s="117" t="s">
        <v>361</v>
      </c>
      <c r="C183" s="83"/>
      <c r="D183" s="81">
        <v>11</v>
      </c>
      <c r="E183" s="81" t="s">
        <v>62</v>
      </c>
      <c r="F183" s="83"/>
      <c r="G183" s="21">
        <f t="shared" si="14"/>
      </c>
      <c r="H183" s="110">
        <f t="shared" si="15"/>
      </c>
    </row>
    <row r="184" spans="1:8" ht="11.25" customHeight="1">
      <c r="A184" s="79" t="str">
        <f t="shared" si="13"/>
        <v>1111183</v>
      </c>
      <c r="B184" s="117" t="s">
        <v>362</v>
      </c>
      <c r="C184" s="83"/>
      <c r="D184" s="81">
        <v>11</v>
      </c>
      <c r="E184" s="81" t="s">
        <v>62</v>
      </c>
      <c r="F184" s="83"/>
      <c r="G184" s="21">
        <f t="shared" si="14"/>
      </c>
      <c r="H184" s="110">
        <f t="shared" si="15"/>
      </c>
    </row>
    <row r="185" spans="1:8" ht="11.25" customHeight="1">
      <c r="A185" s="79" t="str">
        <f t="shared" si="13"/>
        <v>1111184</v>
      </c>
      <c r="B185" s="117" t="s">
        <v>363</v>
      </c>
      <c r="C185" s="83"/>
      <c r="D185" s="81">
        <v>11</v>
      </c>
      <c r="E185" s="81" t="s">
        <v>62</v>
      </c>
      <c r="F185" s="83"/>
      <c r="G185" s="21">
        <f t="shared" si="14"/>
      </c>
      <c r="H185" s="110">
        <f t="shared" si="15"/>
      </c>
    </row>
    <row r="186" spans="1:8" ht="11.25" customHeight="1">
      <c r="A186" s="79" t="str">
        <f t="shared" si="13"/>
        <v>1111185</v>
      </c>
      <c r="B186" s="117" t="s">
        <v>364</v>
      </c>
      <c r="C186" s="83"/>
      <c r="D186" s="81">
        <v>11</v>
      </c>
      <c r="E186" s="81" t="s">
        <v>62</v>
      </c>
      <c r="F186" s="83"/>
      <c r="G186" s="21">
        <f t="shared" si="14"/>
      </c>
      <c r="H186" s="110">
        <f t="shared" si="15"/>
      </c>
    </row>
    <row r="187" spans="1:8" ht="11.25" customHeight="1">
      <c r="A187" s="79" t="str">
        <f t="shared" si="13"/>
        <v>1111186</v>
      </c>
      <c r="B187" s="117" t="s">
        <v>365</v>
      </c>
      <c r="C187" s="83"/>
      <c r="D187" s="81">
        <v>11</v>
      </c>
      <c r="E187" s="81" t="s">
        <v>62</v>
      </c>
      <c r="F187" s="83"/>
      <c r="G187" s="21">
        <f t="shared" si="14"/>
      </c>
      <c r="H187" s="110">
        <f t="shared" si="15"/>
      </c>
    </row>
    <row r="188" spans="1:8" ht="11.25" customHeight="1">
      <c r="A188" s="79" t="str">
        <f t="shared" si="13"/>
        <v>1111187</v>
      </c>
      <c r="B188" s="117" t="s">
        <v>366</v>
      </c>
      <c r="C188" s="83"/>
      <c r="D188" s="81">
        <v>11</v>
      </c>
      <c r="E188" s="81" t="s">
        <v>62</v>
      </c>
      <c r="F188" s="83"/>
      <c r="G188" s="21">
        <f t="shared" si="14"/>
      </c>
      <c r="H188" s="110">
        <f t="shared" si="15"/>
      </c>
    </row>
    <row r="189" spans="1:8" ht="11.25" customHeight="1">
      <c r="A189" s="79" t="str">
        <f t="shared" si="13"/>
        <v>1111188</v>
      </c>
      <c r="B189" s="117" t="s">
        <v>367</v>
      </c>
      <c r="C189" s="83"/>
      <c r="D189" s="81">
        <v>11</v>
      </c>
      <c r="E189" s="81" t="s">
        <v>62</v>
      </c>
      <c r="F189" s="83"/>
      <c r="G189" s="21">
        <f t="shared" si="14"/>
      </c>
      <c r="H189" s="110">
        <f t="shared" si="15"/>
      </c>
    </row>
    <row r="190" spans="1:8" ht="11.25" customHeight="1">
      <c r="A190" s="79" t="str">
        <f t="shared" si="13"/>
        <v>1111189</v>
      </c>
      <c r="B190" s="117" t="s">
        <v>368</v>
      </c>
      <c r="C190" s="83"/>
      <c r="D190" s="81">
        <v>11</v>
      </c>
      <c r="E190" s="81" t="s">
        <v>62</v>
      </c>
      <c r="F190" s="83"/>
      <c r="G190" s="21">
        <f t="shared" si="14"/>
      </c>
      <c r="H190" s="110">
        <f t="shared" si="15"/>
      </c>
    </row>
    <row r="191" spans="1:8" ht="11.25" customHeight="1">
      <c r="A191" s="79" t="str">
        <f t="shared" si="13"/>
        <v>1111190</v>
      </c>
      <c r="B191" s="117" t="s">
        <v>369</v>
      </c>
      <c r="C191" s="83"/>
      <c r="D191" s="81">
        <v>11</v>
      </c>
      <c r="E191" s="81" t="s">
        <v>62</v>
      </c>
      <c r="F191" s="83"/>
      <c r="G191" s="21">
        <f t="shared" si="14"/>
      </c>
      <c r="H191" s="110">
        <f t="shared" si="15"/>
      </c>
    </row>
    <row r="192" spans="1:8" ht="11.25" customHeight="1">
      <c r="A192" s="79" t="str">
        <f t="shared" si="13"/>
        <v>1111191</v>
      </c>
      <c r="B192" s="117" t="s">
        <v>370</v>
      </c>
      <c r="C192" s="83"/>
      <c r="D192" s="81">
        <v>11</v>
      </c>
      <c r="E192" s="81" t="s">
        <v>62</v>
      </c>
      <c r="F192" s="83"/>
      <c r="G192" s="21">
        <f t="shared" si="14"/>
      </c>
      <c r="H192" s="110">
        <f t="shared" si="15"/>
      </c>
    </row>
    <row r="193" spans="1:8" ht="11.25" customHeight="1">
      <c r="A193" s="79" t="str">
        <f t="shared" si="13"/>
        <v>1111192</v>
      </c>
      <c r="B193" s="117" t="s">
        <v>371</v>
      </c>
      <c r="C193" s="83"/>
      <c r="D193" s="81">
        <v>11</v>
      </c>
      <c r="E193" s="81" t="s">
        <v>62</v>
      </c>
      <c r="F193" s="83"/>
      <c r="G193" s="21">
        <f t="shared" si="14"/>
      </c>
      <c r="H193" s="110">
        <f t="shared" si="15"/>
      </c>
    </row>
    <row r="194" spans="1:8" ht="11.25" customHeight="1">
      <c r="A194" s="79" t="str">
        <f t="shared" si="13"/>
        <v>1111193</v>
      </c>
      <c r="B194" s="117" t="s">
        <v>372</v>
      </c>
      <c r="C194" s="83"/>
      <c r="D194" s="81">
        <v>11</v>
      </c>
      <c r="E194" s="81" t="s">
        <v>62</v>
      </c>
      <c r="F194" s="83"/>
      <c r="G194" s="21">
        <f t="shared" si="14"/>
      </c>
      <c r="H194" s="110">
        <f t="shared" si="15"/>
      </c>
    </row>
    <row r="195" spans="1:8" ht="11.25" customHeight="1">
      <c r="A195" s="79" t="str">
        <f t="shared" si="13"/>
        <v>1111194</v>
      </c>
      <c r="B195" s="117" t="s">
        <v>373</v>
      </c>
      <c r="C195" s="83"/>
      <c r="D195" s="81">
        <v>11</v>
      </c>
      <c r="E195" s="81" t="s">
        <v>62</v>
      </c>
      <c r="F195" s="83"/>
      <c r="G195" s="21">
        <f t="shared" si="14"/>
      </c>
      <c r="H195" s="110">
        <f t="shared" si="15"/>
      </c>
    </row>
    <row r="196" spans="1:8" ht="11.25" customHeight="1">
      <c r="A196" s="79" t="str">
        <f t="shared" si="13"/>
        <v>1111195</v>
      </c>
      <c r="B196" s="117" t="s">
        <v>374</v>
      </c>
      <c r="C196" s="83"/>
      <c r="D196" s="81">
        <v>11</v>
      </c>
      <c r="E196" s="81" t="s">
        <v>62</v>
      </c>
      <c r="F196" s="83"/>
      <c r="G196" s="21">
        <f t="shared" si="14"/>
      </c>
      <c r="H196" s="110">
        <f t="shared" si="15"/>
      </c>
    </row>
    <row r="197" spans="1:8" ht="11.25" customHeight="1">
      <c r="A197" s="79" t="str">
        <f t="shared" si="13"/>
        <v>1111196</v>
      </c>
      <c r="B197" s="117" t="s">
        <v>375</v>
      </c>
      <c r="C197" s="83"/>
      <c r="D197" s="81">
        <v>11</v>
      </c>
      <c r="E197" s="81" t="s">
        <v>62</v>
      </c>
      <c r="F197" s="83"/>
      <c r="G197" s="21">
        <f t="shared" si="14"/>
      </c>
      <c r="H197" s="110">
        <f t="shared" si="15"/>
      </c>
    </row>
    <row r="198" spans="1:8" ht="11.25" customHeight="1">
      <c r="A198" s="79" t="str">
        <f t="shared" si="13"/>
        <v>1111197</v>
      </c>
      <c r="B198" s="117" t="s">
        <v>376</v>
      </c>
      <c r="C198" s="83"/>
      <c r="D198" s="81">
        <v>11</v>
      </c>
      <c r="E198" s="81" t="s">
        <v>62</v>
      </c>
      <c r="F198" s="83"/>
      <c r="G198" s="21">
        <f t="shared" si="14"/>
      </c>
      <c r="H198" s="110">
        <f t="shared" si="15"/>
      </c>
    </row>
    <row r="199" spans="1:8" ht="11.25" customHeight="1">
      <c r="A199" s="79" t="str">
        <f t="shared" si="13"/>
        <v>1111198</v>
      </c>
      <c r="B199" s="117" t="s">
        <v>377</v>
      </c>
      <c r="C199" s="83"/>
      <c r="D199" s="81">
        <v>11</v>
      </c>
      <c r="E199" s="81" t="s">
        <v>62</v>
      </c>
      <c r="F199" s="83"/>
      <c r="G199" s="21">
        <f t="shared" si="14"/>
      </c>
      <c r="H199" s="110">
        <f t="shared" si="15"/>
      </c>
    </row>
    <row r="200" spans="1:8" ht="11.25" customHeight="1">
      <c r="A200" s="79" t="str">
        <f t="shared" si="13"/>
        <v>1111199</v>
      </c>
      <c r="B200" s="117" t="s">
        <v>378</v>
      </c>
      <c r="C200" s="83"/>
      <c r="D200" s="81">
        <v>11</v>
      </c>
      <c r="E200" s="81" t="s">
        <v>62</v>
      </c>
      <c r="F200" s="83"/>
      <c r="G200" s="21">
        <f t="shared" si="14"/>
      </c>
      <c r="H200" s="110">
        <f t="shared" si="15"/>
      </c>
    </row>
    <row r="201" spans="1:8" ht="11.25" customHeight="1">
      <c r="A201" s="79" t="str">
        <f t="shared" si="13"/>
        <v>1111200</v>
      </c>
      <c r="B201" s="117" t="s">
        <v>379</v>
      </c>
      <c r="C201" s="83"/>
      <c r="D201" s="81">
        <v>11</v>
      </c>
      <c r="E201" s="81" t="s">
        <v>62</v>
      </c>
      <c r="F201" s="83"/>
      <c r="G201" s="21">
        <f t="shared" si="14"/>
      </c>
      <c r="H201" s="110">
        <f t="shared" si="15"/>
      </c>
    </row>
    <row r="202" spans="1:8" ht="11.25" customHeight="1">
      <c r="A202" s="79" t="str">
        <f t="shared" si="13"/>
        <v>1515101</v>
      </c>
      <c r="B202" s="106" t="s">
        <v>380</v>
      </c>
      <c r="C202" s="83" t="s">
        <v>114</v>
      </c>
      <c r="D202" s="83">
        <v>15</v>
      </c>
      <c r="E202" s="83" t="s">
        <v>58</v>
      </c>
      <c r="F202" s="83">
        <v>4.9</v>
      </c>
      <c r="G202" s="21">
        <f t="shared" si="14"/>
        <v>150</v>
      </c>
      <c r="H202" s="110">
        <f t="shared" si="15"/>
        <v>147</v>
      </c>
    </row>
    <row r="203" spans="1:8" ht="11.25" customHeight="1">
      <c r="A203" s="79" t="str">
        <f t="shared" si="13"/>
        <v>1515102</v>
      </c>
      <c r="B203" s="106" t="s">
        <v>381</v>
      </c>
      <c r="C203" s="83" t="s">
        <v>382</v>
      </c>
      <c r="D203" s="83">
        <v>15</v>
      </c>
      <c r="E203" s="83" t="s">
        <v>58</v>
      </c>
      <c r="F203" s="83">
        <v>6.2</v>
      </c>
      <c r="G203" s="21">
        <f t="shared" si="14"/>
        <v>190</v>
      </c>
      <c r="H203" s="110">
        <f t="shared" si="15"/>
        <v>186</v>
      </c>
    </row>
    <row r="204" spans="1:8" ht="11.25" customHeight="1">
      <c r="A204" s="79" t="str">
        <f t="shared" si="13"/>
        <v>1515103</v>
      </c>
      <c r="B204" s="106" t="s">
        <v>383</v>
      </c>
      <c r="C204" s="83"/>
      <c r="D204" s="83">
        <v>15</v>
      </c>
      <c r="E204" s="83" t="s">
        <v>58</v>
      </c>
      <c r="F204" s="83"/>
      <c r="G204" s="21">
        <f t="shared" si="14"/>
      </c>
      <c r="H204" s="110">
        <f t="shared" si="15"/>
      </c>
    </row>
    <row r="205" spans="1:8" ht="11.25" customHeight="1">
      <c r="A205" s="79" t="str">
        <f t="shared" si="13"/>
        <v>1515104</v>
      </c>
      <c r="B205" s="106" t="s">
        <v>384</v>
      </c>
      <c r="C205" s="83" t="s">
        <v>116</v>
      </c>
      <c r="D205" s="83">
        <v>15</v>
      </c>
      <c r="E205" s="83" t="s">
        <v>58</v>
      </c>
      <c r="F205" s="83"/>
      <c r="G205" s="21">
        <f t="shared" si="14"/>
      </c>
      <c r="H205" s="110">
        <f t="shared" si="15"/>
      </c>
    </row>
    <row r="206" spans="1:8" ht="11.25" customHeight="1">
      <c r="A206" s="79" t="str">
        <f t="shared" si="13"/>
        <v>1515105</v>
      </c>
      <c r="B206" s="106" t="s">
        <v>385</v>
      </c>
      <c r="C206" s="83" t="s">
        <v>386</v>
      </c>
      <c r="D206" s="83">
        <v>15</v>
      </c>
      <c r="E206" s="83" t="s">
        <v>58</v>
      </c>
      <c r="F206" s="83"/>
      <c r="G206" s="21">
        <f t="shared" si="14"/>
      </c>
      <c r="H206" s="110">
        <f t="shared" si="15"/>
      </c>
    </row>
    <row r="207" spans="1:8" ht="11.25" customHeight="1">
      <c r="A207" s="79" t="str">
        <f t="shared" si="13"/>
        <v>1515106</v>
      </c>
      <c r="B207" s="106" t="s">
        <v>387</v>
      </c>
      <c r="C207" s="83"/>
      <c r="D207" s="83">
        <v>15</v>
      </c>
      <c r="E207" s="83" t="s">
        <v>58</v>
      </c>
      <c r="F207" s="83"/>
      <c r="G207" s="21">
        <f t="shared" si="14"/>
      </c>
      <c r="H207" s="110">
        <f t="shared" si="15"/>
      </c>
    </row>
    <row r="208" spans="1:8" ht="11.25" customHeight="1">
      <c r="A208" s="79" t="str">
        <f t="shared" si="13"/>
        <v>1515107</v>
      </c>
      <c r="B208" s="106" t="s">
        <v>388</v>
      </c>
      <c r="C208" s="83"/>
      <c r="D208" s="83">
        <v>15</v>
      </c>
      <c r="E208" s="83" t="s">
        <v>58</v>
      </c>
      <c r="F208" s="83"/>
      <c r="G208" s="21">
        <f t="shared" si="14"/>
      </c>
      <c r="H208" s="110">
        <f t="shared" si="15"/>
      </c>
    </row>
    <row r="209" spans="1:8" ht="11.25" customHeight="1">
      <c r="A209" s="79" t="str">
        <f t="shared" si="13"/>
        <v>1515108</v>
      </c>
      <c r="B209" s="106" t="s">
        <v>389</v>
      </c>
      <c r="C209" s="83" t="s">
        <v>130</v>
      </c>
      <c r="D209" s="83">
        <v>15</v>
      </c>
      <c r="E209" s="83" t="s">
        <v>58</v>
      </c>
      <c r="F209" s="83"/>
      <c r="G209" s="21">
        <f t="shared" si="14"/>
      </c>
      <c r="H209" s="110">
        <f t="shared" si="15"/>
      </c>
    </row>
    <row r="210" spans="1:8" ht="11.25" customHeight="1">
      <c r="A210" s="79" t="str">
        <f t="shared" si="13"/>
        <v>1515109</v>
      </c>
      <c r="B210" s="106" t="s">
        <v>390</v>
      </c>
      <c r="C210" s="83" t="s">
        <v>722</v>
      </c>
      <c r="D210" s="83">
        <v>15</v>
      </c>
      <c r="E210" s="83" t="s">
        <v>58</v>
      </c>
      <c r="F210" s="83"/>
      <c r="G210" s="21">
        <f t="shared" si="14"/>
      </c>
      <c r="H210" s="110">
        <f t="shared" si="15"/>
      </c>
    </row>
    <row r="211" spans="1:8" ht="11.25" customHeight="1">
      <c r="A211" s="79" t="str">
        <f t="shared" si="13"/>
        <v>1515110</v>
      </c>
      <c r="B211" s="106" t="s">
        <v>391</v>
      </c>
      <c r="C211" s="83" t="s">
        <v>117</v>
      </c>
      <c r="D211" s="83">
        <v>15</v>
      </c>
      <c r="E211" s="83" t="s">
        <v>58</v>
      </c>
      <c r="F211" s="83"/>
      <c r="G211" s="21">
        <f t="shared" si="14"/>
      </c>
      <c r="H211" s="110">
        <f t="shared" si="15"/>
      </c>
    </row>
    <row r="212" spans="1:8" ht="11.25" customHeight="1">
      <c r="A212" s="79" t="str">
        <f t="shared" si="13"/>
        <v>1515111</v>
      </c>
      <c r="B212" s="106" t="s">
        <v>392</v>
      </c>
      <c r="C212" s="83"/>
      <c r="D212" s="83">
        <v>15</v>
      </c>
      <c r="E212" s="83" t="s">
        <v>58</v>
      </c>
      <c r="F212" s="83"/>
      <c r="G212" s="21">
        <f t="shared" si="14"/>
      </c>
      <c r="H212" s="110">
        <f t="shared" si="15"/>
      </c>
    </row>
    <row r="213" spans="1:8" ht="11.25" customHeight="1">
      <c r="A213" s="79" t="str">
        <f t="shared" si="13"/>
        <v>1515112</v>
      </c>
      <c r="B213" s="106" t="s">
        <v>393</v>
      </c>
      <c r="C213" s="83" t="s">
        <v>394</v>
      </c>
      <c r="D213" s="83">
        <v>15</v>
      </c>
      <c r="E213" s="83" t="s">
        <v>58</v>
      </c>
      <c r="F213" s="83"/>
      <c r="G213" s="21">
        <f t="shared" si="14"/>
      </c>
      <c r="H213" s="110">
        <f t="shared" si="15"/>
      </c>
    </row>
    <row r="214" spans="1:8" ht="11.25" customHeight="1">
      <c r="A214" s="79" t="str">
        <f t="shared" si="13"/>
        <v>1515113</v>
      </c>
      <c r="B214" s="106" t="s">
        <v>395</v>
      </c>
      <c r="C214" s="83" t="s">
        <v>396</v>
      </c>
      <c r="D214" s="83">
        <v>15</v>
      </c>
      <c r="E214" s="83" t="s">
        <v>58</v>
      </c>
      <c r="F214" s="83"/>
      <c r="G214" s="21">
        <f t="shared" si="14"/>
      </c>
      <c r="H214" s="110">
        <f t="shared" si="15"/>
      </c>
    </row>
    <row r="215" spans="1:8" ht="11.25" customHeight="1">
      <c r="A215" s="79" t="str">
        <f t="shared" si="13"/>
        <v>1515114</v>
      </c>
      <c r="B215" s="106" t="s">
        <v>397</v>
      </c>
      <c r="C215" s="83"/>
      <c r="D215" s="83">
        <v>15</v>
      </c>
      <c r="E215" s="83" t="s">
        <v>58</v>
      </c>
      <c r="F215" s="83"/>
      <c r="G215" s="21">
        <f t="shared" si="14"/>
      </c>
      <c r="H215" s="110">
        <f t="shared" si="15"/>
      </c>
    </row>
    <row r="216" spans="1:8" ht="11.25" customHeight="1">
      <c r="A216" s="79" t="str">
        <f t="shared" si="13"/>
        <v>1515115</v>
      </c>
      <c r="B216" s="106" t="s">
        <v>398</v>
      </c>
      <c r="C216" s="83"/>
      <c r="D216" s="83">
        <v>15</v>
      </c>
      <c r="E216" s="83" t="s">
        <v>58</v>
      </c>
      <c r="F216" s="84"/>
      <c r="G216" s="21">
        <f t="shared" si="14"/>
      </c>
      <c r="H216" s="110">
        <f t="shared" si="15"/>
      </c>
    </row>
    <row r="217" spans="1:8" ht="11.25" customHeight="1">
      <c r="A217" s="79" t="str">
        <f t="shared" si="13"/>
        <v>1515116</v>
      </c>
      <c r="B217" s="106" t="s">
        <v>399</v>
      </c>
      <c r="C217" s="83" t="s">
        <v>400</v>
      </c>
      <c r="D217" s="83">
        <v>15</v>
      </c>
      <c r="E217" s="83" t="s">
        <v>58</v>
      </c>
      <c r="F217" s="83"/>
      <c r="G217" s="21">
        <f t="shared" si="14"/>
      </c>
      <c r="H217" s="110">
        <f t="shared" si="15"/>
      </c>
    </row>
    <row r="218" spans="1:8" ht="11.25" customHeight="1">
      <c r="A218" s="79" t="str">
        <f t="shared" si="13"/>
        <v>1515117</v>
      </c>
      <c r="B218" s="106" t="s">
        <v>401</v>
      </c>
      <c r="C218" s="83" t="s">
        <v>723</v>
      </c>
      <c r="D218" s="83">
        <v>15</v>
      </c>
      <c r="E218" s="83" t="s">
        <v>58</v>
      </c>
      <c r="F218" s="83"/>
      <c r="G218" s="21">
        <f t="shared" si="14"/>
      </c>
      <c r="H218" s="110">
        <f t="shared" si="15"/>
      </c>
    </row>
    <row r="219" spans="1:8" ht="11.25" customHeight="1">
      <c r="A219" s="79" t="str">
        <f t="shared" si="13"/>
        <v>1515118</v>
      </c>
      <c r="B219" s="106" t="s">
        <v>402</v>
      </c>
      <c r="C219" s="83" t="s">
        <v>724</v>
      </c>
      <c r="D219" s="83">
        <v>15</v>
      </c>
      <c r="E219" s="83" t="s">
        <v>58</v>
      </c>
      <c r="F219" s="84"/>
      <c r="G219" s="21">
        <f t="shared" si="14"/>
      </c>
      <c r="H219" s="110">
        <f t="shared" si="15"/>
      </c>
    </row>
    <row r="220" spans="1:8" ht="11.25" customHeight="1">
      <c r="A220" s="79" t="str">
        <f t="shared" si="13"/>
        <v>1515119</v>
      </c>
      <c r="B220" s="106" t="s">
        <v>403</v>
      </c>
      <c r="C220" s="83" t="s">
        <v>725</v>
      </c>
      <c r="D220" s="83">
        <v>15</v>
      </c>
      <c r="E220" s="83" t="s">
        <v>58</v>
      </c>
      <c r="F220" s="84"/>
      <c r="G220" s="21">
        <f t="shared" si="14"/>
      </c>
      <c r="H220" s="110">
        <f t="shared" si="15"/>
      </c>
    </row>
    <row r="221" spans="1:8" ht="11.25" customHeight="1">
      <c r="A221" s="79" t="str">
        <f t="shared" si="13"/>
        <v>1515120</v>
      </c>
      <c r="B221" s="106" t="s">
        <v>404</v>
      </c>
      <c r="C221" s="83"/>
      <c r="D221" s="83">
        <v>15</v>
      </c>
      <c r="E221" s="83" t="s">
        <v>58</v>
      </c>
      <c r="F221" s="83"/>
      <c r="G221" s="21">
        <f t="shared" si="14"/>
      </c>
      <c r="H221" s="110">
        <f t="shared" si="15"/>
      </c>
    </row>
    <row r="222" spans="1:8" ht="11.25" customHeight="1">
      <c r="A222" s="79" t="str">
        <f t="shared" si="13"/>
        <v>1515121</v>
      </c>
      <c r="B222" s="106" t="s">
        <v>405</v>
      </c>
      <c r="C222" s="83"/>
      <c r="D222" s="83">
        <v>15</v>
      </c>
      <c r="E222" s="83" t="s">
        <v>58</v>
      </c>
      <c r="F222" s="83"/>
      <c r="G222" s="21">
        <f t="shared" si="14"/>
      </c>
      <c r="H222" s="110">
        <f t="shared" si="15"/>
      </c>
    </row>
    <row r="223" spans="1:8" ht="11.25" customHeight="1">
      <c r="A223" s="79" t="str">
        <f t="shared" si="13"/>
        <v>1515122</v>
      </c>
      <c r="B223" s="106" t="s">
        <v>406</v>
      </c>
      <c r="C223" s="83" t="s">
        <v>118</v>
      </c>
      <c r="D223" s="83">
        <v>15</v>
      </c>
      <c r="E223" s="83" t="s">
        <v>58</v>
      </c>
      <c r="F223" s="83"/>
      <c r="G223" s="21">
        <f t="shared" si="14"/>
      </c>
      <c r="H223" s="110">
        <f t="shared" si="15"/>
      </c>
    </row>
    <row r="224" spans="1:8" ht="11.25" customHeight="1">
      <c r="A224" s="79" t="str">
        <f aca="true" t="shared" si="16" ref="A224:A287">D224&amp;B224</f>
        <v>1515123</v>
      </c>
      <c r="B224" s="106" t="s">
        <v>407</v>
      </c>
      <c r="C224" s="83" t="s">
        <v>119</v>
      </c>
      <c r="D224" s="83">
        <v>15</v>
      </c>
      <c r="E224" s="83" t="s">
        <v>58</v>
      </c>
      <c r="F224" s="83"/>
      <c r="G224" s="21">
        <f t="shared" si="14"/>
      </c>
      <c r="H224" s="110">
        <f t="shared" si="15"/>
      </c>
    </row>
    <row r="225" spans="1:8" ht="11.25" customHeight="1">
      <c r="A225" s="79" t="str">
        <f t="shared" si="16"/>
        <v>1515124</v>
      </c>
      <c r="B225" s="106" t="s">
        <v>408</v>
      </c>
      <c r="C225" s="83"/>
      <c r="D225" s="83">
        <v>15</v>
      </c>
      <c r="E225" s="83" t="s">
        <v>58</v>
      </c>
      <c r="F225" s="83"/>
      <c r="G225" s="21">
        <f t="shared" si="14"/>
      </c>
      <c r="H225" s="110">
        <f t="shared" si="15"/>
      </c>
    </row>
    <row r="226" spans="1:8" ht="11.25" customHeight="1">
      <c r="A226" s="79" t="str">
        <f t="shared" si="16"/>
        <v>1515125</v>
      </c>
      <c r="B226" s="106" t="s">
        <v>409</v>
      </c>
      <c r="C226" s="83"/>
      <c r="D226" s="83">
        <v>15</v>
      </c>
      <c r="E226" s="83" t="s">
        <v>58</v>
      </c>
      <c r="F226" s="83"/>
      <c r="G226" s="21">
        <f t="shared" si="14"/>
      </c>
      <c r="H226" s="110">
        <f t="shared" si="15"/>
      </c>
    </row>
    <row r="227" spans="1:8" ht="11.25" customHeight="1">
      <c r="A227" s="79" t="str">
        <f t="shared" si="16"/>
        <v>1515126</v>
      </c>
      <c r="B227" s="106" t="s">
        <v>410</v>
      </c>
      <c r="C227" s="83"/>
      <c r="D227" s="83">
        <v>15</v>
      </c>
      <c r="E227" s="83" t="s">
        <v>58</v>
      </c>
      <c r="F227" s="83"/>
      <c r="G227" s="21">
        <f t="shared" si="14"/>
      </c>
      <c r="H227" s="110">
        <f t="shared" si="15"/>
      </c>
    </row>
    <row r="228" spans="1:8" ht="11.25" customHeight="1">
      <c r="A228" s="79" t="str">
        <f t="shared" si="16"/>
        <v>1515127</v>
      </c>
      <c r="B228" s="106" t="s">
        <v>411</v>
      </c>
      <c r="C228" s="83" t="s">
        <v>606</v>
      </c>
      <c r="D228" s="83">
        <v>15</v>
      </c>
      <c r="E228" s="83" t="s">
        <v>58</v>
      </c>
      <c r="F228" s="83">
        <v>8.7</v>
      </c>
      <c r="G228" s="21">
        <f t="shared" si="14"/>
        <v>270</v>
      </c>
      <c r="H228" s="110">
        <f t="shared" si="15"/>
        <v>261</v>
      </c>
    </row>
    <row r="229" spans="1:8" ht="11.25" customHeight="1">
      <c r="A229" s="79" t="str">
        <f t="shared" si="16"/>
        <v>1515128</v>
      </c>
      <c r="B229" s="106" t="s">
        <v>412</v>
      </c>
      <c r="C229" s="83"/>
      <c r="D229" s="83">
        <v>15</v>
      </c>
      <c r="E229" s="83" t="s">
        <v>58</v>
      </c>
      <c r="F229" s="83"/>
      <c r="G229" s="21">
        <f t="shared" si="14"/>
      </c>
      <c r="H229" s="110">
        <f t="shared" si="15"/>
      </c>
    </row>
    <row r="230" spans="1:8" ht="11.25" customHeight="1">
      <c r="A230" s="79" t="str">
        <f t="shared" si="16"/>
        <v>1515129</v>
      </c>
      <c r="B230" s="106" t="s">
        <v>413</v>
      </c>
      <c r="C230" s="83"/>
      <c r="D230" s="83">
        <v>15</v>
      </c>
      <c r="E230" s="83" t="s">
        <v>58</v>
      </c>
      <c r="F230" s="83"/>
      <c r="G230" s="21">
        <f t="shared" si="14"/>
      </c>
      <c r="H230" s="110">
        <f t="shared" si="15"/>
      </c>
    </row>
    <row r="231" spans="1:8" ht="11.25" customHeight="1">
      <c r="A231" s="79" t="str">
        <f t="shared" si="16"/>
        <v>1515130</v>
      </c>
      <c r="B231" s="106" t="s">
        <v>414</v>
      </c>
      <c r="C231" s="83" t="s">
        <v>120</v>
      </c>
      <c r="D231" s="83">
        <v>15</v>
      </c>
      <c r="E231" s="83" t="s">
        <v>58</v>
      </c>
      <c r="F231" s="84">
        <v>2.9</v>
      </c>
      <c r="G231" s="21">
        <f t="shared" si="14"/>
        <v>90</v>
      </c>
      <c r="H231" s="110">
        <f t="shared" si="15"/>
        <v>87</v>
      </c>
    </row>
    <row r="232" spans="1:8" ht="11.25" customHeight="1">
      <c r="A232" s="79" t="str">
        <f t="shared" si="16"/>
        <v>1515131</v>
      </c>
      <c r="B232" s="106" t="s">
        <v>415</v>
      </c>
      <c r="C232" s="83"/>
      <c r="D232" s="83">
        <v>15</v>
      </c>
      <c r="E232" s="83" t="s">
        <v>58</v>
      </c>
      <c r="F232" s="83"/>
      <c r="G232" s="21">
        <f t="shared" si="14"/>
      </c>
      <c r="H232" s="110">
        <f t="shared" si="15"/>
      </c>
    </row>
    <row r="233" spans="1:8" ht="11.25" customHeight="1">
      <c r="A233" s="79" t="str">
        <f t="shared" si="16"/>
        <v>1515132</v>
      </c>
      <c r="B233" s="106" t="s">
        <v>416</v>
      </c>
      <c r="C233" s="83" t="s">
        <v>417</v>
      </c>
      <c r="D233" s="83">
        <v>15</v>
      </c>
      <c r="E233" s="83" t="s">
        <v>58</v>
      </c>
      <c r="F233" s="83"/>
      <c r="G233" s="21">
        <f t="shared" si="14"/>
      </c>
      <c r="H233" s="110">
        <f t="shared" si="15"/>
      </c>
    </row>
    <row r="234" spans="1:8" ht="11.25" customHeight="1">
      <c r="A234" s="79" t="str">
        <f t="shared" si="16"/>
        <v>1515133</v>
      </c>
      <c r="B234" s="106" t="s">
        <v>418</v>
      </c>
      <c r="C234" s="83" t="s">
        <v>726</v>
      </c>
      <c r="D234" s="83">
        <v>15</v>
      </c>
      <c r="E234" s="83" t="s">
        <v>58</v>
      </c>
      <c r="F234" s="83"/>
      <c r="G234" s="21">
        <f t="shared" si="14"/>
      </c>
      <c r="H234" s="110">
        <f t="shared" si="15"/>
      </c>
    </row>
    <row r="235" spans="1:8" ht="11.25" customHeight="1">
      <c r="A235" s="79" t="str">
        <f t="shared" si="16"/>
        <v>1515134</v>
      </c>
      <c r="B235" s="106" t="s">
        <v>419</v>
      </c>
      <c r="C235" s="83" t="s">
        <v>396</v>
      </c>
      <c r="D235" s="83">
        <v>15</v>
      </c>
      <c r="E235" s="83" t="s">
        <v>58</v>
      </c>
      <c r="F235" s="83"/>
      <c r="G235" s="21">
        <f aca="true" t="shared" si="17" ref="G235:G298">IF(H235="","",CEILING(H235,10))</f>
      </c>
      <c r="H235" s="110">
        <f t="shared" si="15"/>
      </c>
    </row>
    <row r="236" spans="1:8" ht="11.25" customHeight="1">
      <c r="A236" s="79" t="str">
        <f t="shared" si="16"/>
        <v>1515135</v>
      </c>
      <c r="B236" s="106" t="s">
        <v>420</v>
      </c>
      <c r="C236" s="83" t="s">
        <v>421</v>
      </c>
      <c r="D236" s="83">
        <v>15</v>
      </c>
      <c r="E236" s="83" t="s">
        <v>58</v>
      </c>
      <c r="F236" s="83"/>
      <c r="G236" s="21">
        <f t="shared" si="17"/>
      </c>
      <c r="H236" s="110">
        <f t="shared" si="15"/>
      </c>
    </row>
    <row r="237" spans="1:8" ht="11.25" customHeight="1">
      <c r="A237" s="79" t="str">
        <f t="shared" si="16"/>
        <v>1515136</v>
      </c>
      <c r="B237" s="106" t="s">
        <v>422</v>
      </c>
      <c r="C237" s="83" t="s">
        <v>727</v>
      </c>
      <c r="D237" s="83">
        <v>15</v>
      </c>
      <c r="E237" s="83" t="s">
        <v>58</v>
      </c>
      <c r="F237" s="83"/>
      <c r="G237" s="21">
        <f t="shared" si="17"/>
      </c>
      <c r="H237" s="110">
        <f t="shared" si="15"/>
      </c>
    </row>
    <row r="238" spans="1:8" ht="11.25" customHeight="1">
      <c r="A238" s="79" t="str">
        <f t="shared" si="16"/>
        <v>1515137</v>
      </c>
      <c r="B238" s="106" t="s">
        <v>423</v>
      </c>
      <c r="C238" s="83" t="s">
        <v>728</v>
      </c>
      <c r="D238" s="83">
        <v>15</v>
      </c>
      <c r="E238" s="83" t="s">
        <v>58</v>
      </c>
      <c r="F238" s="83"/>
      <c r="G238" s="21">
        <f t="shared" si="17"/>
      </c>
      <c r="H238" s="110">
        <f t="shared" si="15"/>
      </c>
    </row>
    <row r="239" spans="1:8" ht="11.25" customHeight="1">
      <c r="A239" s="79" t="str">
        <f t="shared" si="16"/>
        <v>1515138</v>
      </c>
      <c r="B239" s="106" t="s">
        <v>424</v>
      </c>
      <c r="C239" s="83"/>
      <c r="D239" s="83">
        <v>15</v>
      </c>
      <c r="E239" s="83" t="s">
        <v>58</v>
      </c>
      <c r="F239" s="83"/>
      <c r="G239" s="21">
        <f t="shared" si="17"/>
      </c>
      <c r="H239" s="110">
        <f t="shared" si="15"/>
      </c>
    </row>
    <row r="240" spans="1:8" ht="11.25" customHeight="1">
      <c r="A240" s="79" t="str">
        <f t="shared" si="16"/>
        <v>1515139</v>
      </c>
      <c r="B240" s="106" t="s">
        <v>425</v>
      </c>
      <c r="C240" s="83"/>
      <c r="D240" s="83">
        <v>15</v>
      </c>
      <c r="E240" s="83" t="s">
        <v>58</v>
      </c>
      <c r="F240" s="84"/>
      <c r="G240" s="21">
        <f t="shared" si="17"/>
      </c>
      <c r="H240" s="110">
        <f aca="true" t="shared" si="18" ref="H240:H303">IF(F240="","",F240*30)</f>
      </c>
    </row>
    <row r="241" spans="1:8" ht="11.25" customHeight="1">
      <c r="A241" s="79" t="str">
        <f t="shared" si="16"/>
        <v>1515140</v>
      </c>
      <c r="B241" s="106" t="s">
        <v>426</v>
      </c>
      <c r="C241" s="83" t="s">
        <v>132</v>
      </c>
      <c r="D241" s="83">
        <v>15</v>
      </c>
      <c r="E241" s="83" t="s">
        <v>58</v>
      </c>
      <c r="F241" s="83"/>
      <c r="G241" s="21">
        <f t="shared" si="17"/>
      </c>
      <c r="H241" s="110">
        <f t="shared" si="18"/>
      </c>
    </row>
    <row r="242" spans="1:8" ht="11.25" customHeight="1">
      <c r="A242" s="79" t="str">
        <f t="shared" si="16"/>
        <v>1515141</v>
      </c>
      <c r="B242" s="106" t="s">
        <v>427</v>
      </c>
      <c r="C242" s="83"/>
      <c r="D242" s="83">
        <v>15</v>
      </c>
      <c r="E242" s="83" t="s">
        <v>58</v>
      </c>
      <c r="F242" s="83"/>
      <c r="G242" s="21">
        <f t="shared" si="17"/>
      </c>
      <c r="H242" s="110">
        <f t="shared" si="18"/>
      </c>
    </row>
    <row r="243" spans="1:8" ht="11.25" customHeight="1">
      <c r="A243" s="79" t="str">
        <f t="shared" si="16"/>
        <v>1515142</v>
      </c>
      <c r="B243" s="106" t="s">
        <v>428</v>
      </c>
      <c r="C243" s="83"/>
      <c r="D243" s="83">
        <v>15</v>
      </c>
      <c r="E243" s="83" t="s">
        <v>58</v>
      </c>
      <c r="F243" s="83"/>
      <c r="G243" s="21">
        <f t="shared" si="17"/>
      </c>
      <c r="H243" s="110">
        <f t="shared" si="18"/>
      </c>
    </row>
    <row r="244" spans="1:8" ht="11.25" customHeight="1">
      <c r="A244" s="79" t="str">
        <f t="shared" si="16"/>
        <v>1515143</v>
      </c>
      <c r="B244" s="106" t="s">
        <v>429</v>
      </c>
      <c r="C244" s="83"/>
      <c r="D244" s="83">
        <v>15</v>
      </c>
      <c r="E244" s="83" t="s">
        <v>58</v>
      </c>
      <c r="F244" s="83"/>
      <c r="G244" s="21">
        <f t="shared" si="17"/>
      </c>
      <c r="H244" s="110">
        <f t="shared" si="18"/>
      </c>
    </row>
    <row r="245" spans="1:8" ht="11.25" customHeight="1">
      <c r="A245" s="79" t="str">
        <f t="shared" si="16"/>
        <v>1515144</v>
      </c>
      <c r="B245" s="106" t="s">
        <v>430</v>
      </c>
      <c r="C245" s="83"/>
      <c r="D245" s="83">
        <v>15</v>
      </c>
      <c r="E245" s="83" t="s">
        <v>58</v>
      </c>
      <c r="F245" s="84"/>
      <c r="G245" s="21">
        <f t="shared" si="17"/>
      </c>
      <c r="H245" s="110">
        <f t="shared" si="18"/>
      </c>
    </row>
    <row r="246" spans="1:8" ht="11.25" customHeight="1">
      <c r="A246" s="79" t="str">
        <f t="shared" si="16"/>
        <v>1515145</v>
      </c>
      <c r="B246" s="106" t="s">
        <v>431</v>
      </c>
      <c r="C246" s="83"/>
      <c r="D246" s="83">
        <v>15</v>
      </c>
      <c r="E246" s="83" t="s">
        <v>58</v>
      </c>
      <c r="F246" s="83"/>
      <c r="G246" s="21">
        <f t="shared" si="17"/>
      </c>
      <c r="H246" s="110">
        <f t="shared" si="18"/>
      </c>
    </row>
    <row r="247" spans="1:8" ht="11.25" customHeight="1">
      <c r="A247" s="79" t="str">
        <f t="shared" si="16"/>
        <v>1515146</v>
      </c>
      <c r="B247" s="106" t="s">
        <v>432</v>
      </c>
      <c r="C247" s="83"/>
      <c r="D247" s="83">
        <v>15</v>
      </c>
      <c r="E247" s="83" t="s">
        <v>58</v>
      </c>
      <c r="F247" s="83"/>
      <c r="G247" s="21">
        <f t="shared" si="17"/>
      </c>
      <c r="H247" s="110">
        <f t="shared" si="18"/>
      </c>
    </row>
    <row r="248" spans="1:8" ht="11.25" customHeight="1">
      <c r="A248" s="79" t="str">
        <f t="shared" si="16"/>
        <v>1515147</v>
      </c>
      <c r="B248" s="106" t="s">
        <v>433</v>
      </c>
      <c r="C248" s="83"/>
      <c r="D248" s="83">
        <v>15</v>
      </c>
      <c r="E248" s="83" t="s">
        <v>58</v>
      </c>
      <c r="F248" s="83"/>
      <c r="G248" s="21">
        <f t="shared" si="17"/>
      </c>
      <c r="H248" s="110">
        <f t="shared" si="18"/>
      </c>
    </row>
    <row r="249" spans="1:8" ht="11.25" customHeight="1">
      <c r="A249" s="79" t="str">
        <f t="shared" si="16"/>
        <v>1515148</v>
      </c>
      <c r="B249" s="106" t="s">
        <v>434</v>
      </c>
      <c r="C249" s="83" t="s">
        <v>435</v>
      </c>
      <c r="D249" s="83">
        <v>15</v>
      </c>
      <c r="E249" s="83" t="s">
        <v>58</v>
      </c>
      <c r="F249" s="83"/>
      <c r="G249" s="21">
        <f t="shared" si="17"/>
      </c>
      <c r="H249" s="110">
        <f t="shared" si="18"/>
      </c>
    </row>
    <row r="250" spans="1:8" ht="11.25" customHeight="1">
      <c r="A250" s="79" t="str">
        <f t="shared" si="16"/>
        <v>1515149</v>
      </c>
      <c r="B250" s="106" t="s">
        <v>436</v>
      </c>
      <c r="C250" s="83"/>
      <c r="D250" s="83">
        <v>15</v>
      </c>
      <c r="E250" s="83" t="s">
        <v>58</v>
      </c>
      <c r="F250" s="83"/>
      <c r="G250" s="21">
        <f t="shared" si="17"/>
      </c>
      <c r="H250" s="110">
        <f t="shared" si="18"/>
      </c>
    </row>
    <row r="251" spans="1:8" ht="11.25" customHeight="1">
      <c r="A251" s="79" t="str">
        <f t="shared" si="16"/>
        <v>1515150</v>
      </c>
      <c r="B251" s="106" t="s">
        <v>437</v>
      </c>
      <c r="C251" s="83"/>
      <c r="D251" s="83">
        <v>15</v>
      </c>
      <c r="E251" s="83" t="s">
        <v>58</v>
      </c>
      <c r="F251" s="83"/>
      <c r="G251" s="21">
        <f t="shared" si="17"/>
      </c>
      <c r="H251" s="110">
        <f t="shared" si="18"/>
      </c>
    </row>
    <row r="252" spans="1:8" ht="11.25" customHeight="1">
      <c r="A252" s="79" t="str">
        <f t="shared" si="16"/>
        <v>1515151</v>
      </c>
      <c r="B252" s="106" t="s">
        <v>438</v>
      </c>
      <c r="C252" s="83" t="s">
        <v>439</v>
      </c>
      <c r="D252" s="83">
        <v>15</v>
      </c>
      <c r="E252" s="83" t="s">
        <v>58</v>
      </c>
      <c r="F252" s="83"/>
      <c r="G252" s="21">
        <f t="shared" si="17"/>
      </c>
      <c r="H252" s="110">
        <f t="shared" si="18"/>
      </c>
    </row>
    <row r="253" spans="1:8" ht="11.25" customHeight="1">
      <c r="A253" s="79" t="str">
        <f t="shared" si="16"/>
        <v>1515152</v>
      </c>
      <c r="B253" s="106" t="s">
        <v>440</v>
      </c>
      <c r="C253" s="83"/>
      <c r="D253" s="83">
        <v>15</v>
      </c>
      <c r="E253" s="83" t="s">
        <v>58</v>
      </c>
      <c r="F253" s="83"/>
      <c r="G253" s="21">
        <f t="shared" si="17"/>
      </c>
      <c r="H253" s="110">
        <f t="shared" si="18"/>
      </c>
    </row>
    <row r="254" spans="1:8" ht="11.25" customHeight="1">
      <c r="A254" s="79" t="str">
        <f t="shared" si="16"/>
        <v>1515153</v>
      </c>
      <c r="B254" s="106" t="s">
        <v>441</v>
      </c>
      <c r="C254" s="83" t="s">
        <v>121</v>
      </c>
      <c r="D254" s="83">
        <v>15</v>
      </c>
      <c r="E254" s="83" t="s">
        <v>58</v>
      </c>
      <c r="F254" s="83"/>
      <c r="G254" s="21">
        <f t="shared" si="17"/>
      </c>
      <c r="H254" s="110">
        <f t="shared" si="18"/>
      </c>
    </row>
    <row r="255" spans="1:8" ht="11.25" customHeight="1">
      <c r="A255" s="79" t="str">
        <f t="shared" si="16"/>
        <v>1515154</v>
      </c>
      <c r="B255" s="106" t="s">
        <v>442</v>
      </c>
      <c r="C255" s="83" t="s">
        <v>122</v>
      </c>
      <c r="D255" s="83">
        <v>15</v>
      </c>
      <c r="E255" s="83" t="s">
        <v>58</v>
      </c>
      <c r="F255" s="83">
        <v>3.6</v>
      </c>
      <c r="G255" s="21">
        <f t="shared" si="17"/>
        <v>110</v>
      </c>
      <c r="H255" s="110">
        <f t="shared" si="18"/>
        <v>108</v>
      </c>
    </row>
    <row r="256" spans="1:8" ht="11.25" customHeight="1">
      <c r="A256" s="79" t="str">
        <f t="shared" si="16"/>
        <v>1515155</v>
      </c>
      <c r="B256" s="106" t="s">
        <v>443</v>
      </c>
      <c r="C256" s="83" t="s">
        <v>444</v>
      </c>
      <c r="D256" s="83">
        <v>15</v>
      </c>
      <c r="E256" s="83" t="s">
        <v>58</v>
      </c>
      <c r="F256" s="83"/>
      <c r="G256" s="21">
        <f t="shared" si="17"/>
      </c>
      <c r="H256" s="110">
        <f t="shared" si="18"/>
      </c>
    </row>
    <row r="257" spans="1:8" ht="11.25" customHeight="1">
      <c r="A257" s="79" t="str">
        <f t="shared" si="16"/>
        <v>1515156</v>
      </c>
      <c r="B257" s="106" t="s">
        <v>445</v>
      </c>
      <c r="C257" s="83" t="s">
        <v>446</v>
      </c>
      <c r="D257" s="83">
        <v>15</v>
      </c>
      <c r="E257" s="83" t="s">
        <v>58</v>
      </c>
      <c r="F257" s="83"/>
      <c r="G257" s="21">
        <f t="shared" si="17"/>
      </c>
      <c r="H257" s="110">
        <f t="shared" si="18"/>
      </c>
    </row>
    <row r="258" spans="1:8" ht="11.25" customHeight="1">
      <c r="A258" s="79" t="str">
        <f t="shared" si="16"/>
        <v>1515157</v>
      </c>
      <c r="B258" s="106" t="s">
        <v>447</v>
      </c>
      <c r="C258" s="83" t="s">
        <v>448</v>
      </c>
      <c r="D258" s="83">
        <v>15</v>
      </c>
      <c r="E258" s="83" t="s">
        <v>58</v>
      </c>
      <c r="F258" s="83"/>
      <c r="G258" s="21">
        <f t="shared" si="17"/>
      </c>
      <c r="H258" s="110">
        <f t="shared" si="18"/>
      </c>
    </row>
    <row r="259" spans="1:8" ht="11.25" customHeight="1">
      <c r="A259" s="79" t="str">
        <f t="shared" si="16"/>
        <v>1515158</v>
      </c>
      <c r="B259" s="106" t="s">
        <v>449</v>
      </c>
      <c r="C259" s="83" t="s">
        <v>450</v>
      </c>
      <c r="D259" s="83">
        <v>15</v>
      </c>
      <c r="E259" s="83" t="s">
        <v>58</v>
      </c>
      <c r="F259" s="83"/>
      <c r="G259" s="21">
        <f t="shared" si="17"/>
      </c>
      <c r="H259" s="110">
        <f t="shared" si="18"/>
      </c>
    </row>
    <row r="260" spans="1:8" ht="11.25" customHeight="1">
      <c r="A260" s="79" t="str">
        <f t="shared" si="16"/>
        <v>1515159</v>
      </c>
      <c r="B260" s="106" t="s">
        <v>451</v>
      </c>
      <c r="C260" s="83"/>
      <c r="D260" s="83">
        <v>15</v>
      </c>
      <c r="E260" s="83" t="s">
        <v>58</v>
      </c>
      <c r="F260" s="83"/>
      <c r="G260" s="21">
        <f t="shared" si="17"/>
      </c>
      <c r="H260" s="110">
        <f t="shared" si="18"/>
      </c>
    </row>
    <row r="261" spans="1:8" ht="11.25" customHeight="1">
      <c r="A261" s="79" t="str">
        <f t="shared" si="16"/>
        <v>1515160</v>
      </c>
      <c r="B261" s="106" t="s">
        <v>452</v>
      </c>
      <c r="C261" s="83" t="s">
        <v>453</v>
      </c>
      <c r="D261" s="83">
        <v>15</v>
      </c>
      <c r="E261" s="83" t="s">
        <v>58</v>
      </c>
      <c r="F261" s="83"/>
      <c r="G261" s="21">
        <f t="shared" si="17"/>
      </c>
      <c r="H261" s="110">
        <f t="shared" si="18"/>
      </c>
    </row>
    <row r="262" spans="1:8" ht="11.25" customHeight="1">
      <c r="A262" s="79" t="str">
        <f t="shared" si="16"/>
        <v>1515161</v>
      </c>
      <c r="B262" s="106" t="s">
        <v>454</v>
      </c>
      <c r="C262" s="83" t="s">
        <v>455</v>
      </c>
      <c r="D262" s="83">
        <v>15</v>
      </c>
      <c r="E262" s="83" t="s">
        <v>58</v>
      </c>
      <c r="F262" s="83"/>
      <c r="G262" s="21">
        <f t="shared" si="17"/>
      </c>
      <c r="H262" s="110">
        <f t="shared" si="18"/>
      </c>
    </row>
    <row r="263" spans="1:8" ht="11.25" customHeight="1">
      <c r="A263" s="79" t="str">
        <f t="shared" si="16"/>
        <v>1515162</v>
      </c>
      <c r="B263" s="106" t="s">
        <v>456</v>
      </c>
      <c r="C263" s="83"/>
      <c r="D263" s="83">
        <v>15</v>
      </c>
      <c r="E263" s="83" t="s">
        <v>58</v>
      </c>
      <c r="F263" s="84"/>
      <c r="G263" s="21">
        <f t="shared" si="17"/>
      </c>
      <c r="H263" s="110">
        <f t="shared" si="18"/>
      </c>
    </row>
    <row r="264" spans="1:8" ht="11.25" customHeight="1">
      <c r="A264" s="79" t="str">
        <f t="shared" si="16"/>
        <v>1515163</v>
      </c>
      <c r="B264" s="106" t="s">
        <v>457</v>
      </c>
      <c r="C264" s="83"/>
      <c r="D264" s="83">
        <v>15</v>
      </c>
      <c r="E264" s="83" t="s">
        <v>58</v>
      </c>
      <c r="F264" s="84"/>
      <c r="G264" s="21">
        <f t="shared" si="17"/>
      </c>
      <c r="H264" s="110">
        <f t="shared" si="18"/>
      </c>
    </row>
    <row r="265" spans="1:8" ht="11.25" customHeight="1">
      <c r="A265" s="79" t="str">
        <f t="shared" si="16"/>
        <v>1515164</v>
      </c>
      <c r="B265" s="106" t="s">
        <v>458</v>
      </c>
      <c r="C265" s="83" t="s">
        <v>459</v>
      </c>
      <c r="D265" s="83">
        <v>15</v>
      </c>
      <c r="E265" s="83" t="s">
        <v>58</v>
      </c>
      <c r="F265" s="83"/>
      <c r="G265" s="21">
        <f t="shared" si="17"/>
      </c>
      <c r="H265" s="110">
        <f t="shared" si="18"/>
      </c>
    </row>
    <row r="266" spans="1:8" ht="11.25" customHeight="1">
      <c r="A266" s="79" t="str">
        <f t="shared" si="16"/>
        <v>1515165</v>
      </c>
      <c r="B266" s="106" t="s">
        <v>460</v>
      </c>
      <c r="C266" s="83"/>
      <c r="D266" s="83">
        <v>15</v>
      </c>
      <c r="E266" s="83" t="s">
        <v>58</v>
      </c>
      <c r="F266" s="83"/>
      <c r="G266" s="21">
        <f t="shared" si="17"/>
      </c>
      <c r="H266" s="110">
        <f t="shared" si="18"/>
      </c>
    </row>
    <row r="267" spans="1:8" ht="11.25" customHeight="1">
      <c r="A267" s="79" t="str">
        <f t="shared" si="16"/>
        <v>1515166</v>
      </c>
      <c r="B267" s="106" t="s">
        <v>461</v>
      </c>
      <c r="C267" s="83"/>
      <c r="D267" s="83">
        <v>15</v>
      </c>
      <c r="E267" s="83" t="s">
        <v>58</v>
      </c>
      <c r="F267" s="83"/>
      <c r="G267" s="21">
        <f t="shared" si="17"/>
      </c>
      <c r="H267" s="110">
        <f t="shared" si="18"/>
      </c>
    </row>
    <row r="268" spans="1:8" ht="11.25" customHeight="1">
      <c r="A268" s="79" t="str">
        <f t="shared" si="16"/>
        <v>1515167</v>
      </c>
      <c r="B268" s="106" t="s">
        <v>462</v>
      </c>
      <c r="C268" s="83"/>
      <c r="D268" s="83">
        <v>15</v>
      </c>
      <c r="E268" s="83" t="s">
        <v>58</v>
      </c>
      <c r="F268" s="83"/>
      <c r="G268" s="21">
        <f t="shared" si="17"/>
      </c>
      <c r="H268" s="110">
        <f t="shared" si="18"/>
      </c>
    </row>
    <row r="269" spans="1:8" ht="11.25" customHeight="1">
      <c r="A269" s="79" t="str">
        <f t="shared" si="16"/>
        <v>1515168</v>
      </c>
      <c r="B269" s="106" t="s">
        <v>463</v>
      </c>
      <c r="C269" s="83"/>
      <c r="D269" s="83">
        <v>15</v>
      </c>
      <c r="E269" s="83" t="s">
        <v>58</v>
      </c>
      <c r="F269" s="83"/>
      <c r="G269" s="21">
        <f t="shared" si="17"/>
      </c>
      <c r="H269" s="110">
        <f t="shared" si="18"/>
      </c>
    </row>
    <row r="270" spans="1:8" ht="11.25" customHeight="1">
      <c r="A270" s="79" t="str">
        <f t="shared" si="16"/>
        <v>1515169</v>
      </c>
      <c r="B270" s="106" t="s">
        <v>464</v>
      </c>
      <c r="C270" s="83" t="s">
        <v>123</v>
      </c>
      <c r="D270" s="83">
        <v>15</v>
      </c>
      <c r="E270" s="83" t="s">
        <v>58</v>
      </c>
      <c r="F270" s="83"/>
      <c r="G270" s="21">
        <f t="shared" si="17"/>
      </c>
      <c r="H270" s="110">
        <f t="shared" si="18"/>
      </c>
    </row>
    <row r="271" spans="1:8" ht="11.25" customHeight="1">
      <c r="A271" s="79" t="str">
        <f t="shared" si="16"/>
        <v>1515170</v>
      </c>
      <c r="B271" s="106" t="s">
        <v>465</v>
      </c>
      <c r="C271" s="83"/>
      <c r="D271" s="83">
        <v>15</v>
      </c>
      <c r="E271" s="83" t="s">
        <v>58</v>
      </c>
      <c r="F271" s="83"/>
      <c r="G271" s="21">
        <f t="shared" si="17"/>
      </c>
      <c r="H271" s="110">
        <f t="shared" si="18"/>
      </c>
    </row>
    <row r="272" spans="1:8" ht="11.25" customHeight="1">
      <c r="A272" s="79" t="str">
        <f t="shared" si="16"/>
        <v>1515171</v>
      </c>
      <c r="B272" s="106" t="s">
        <v>466</v>
      </c>
      <c r="C272" s="83" t="s">
        <v>467</v>
      </c>
      <c r="D272" s="83">
        <v>15</v>
      </c>
      <c r="E272" s="83" t="s">
        <v>58</v>
      </c>
      <c r="F272" s="83"/>
      <c r="G272" s="21">
        <f t="shared" si="17"/>
      </c>
      <c r="H272" s="110">
        <f t="shared" si="18"/>
      </c>
    </row>
    <row r="273" spans="1:8" ht="11.25" customHeight="1">
      <c r="A273" s="79" t="str">
        <f t="shared" si="16"/>
        <v>1515172</v>
      </c>
      <c r="B273" s="106" t="s">
        <v>468</v>
      </c>
      <c r="C273" s="83" t="s">
        <v>469</v>
      </c>
      <c r="D273" s="83">
        <v>15</v>
      </c>
      <c r="E273" s="83" t="s">
        <v>58</v>
      </c>
      <c r="F273" s="83"/>
      <c r="G273" s="21">
        <f t="shared" si="17"/>
      </c>
      <c r="H273" s="110">
        <f t="shared" si="18"/>
      </c>
    </row>
    <row r="274" spans="1:8" ht="11.25" customHeight="1">
      <c r="A274" s="79" t="str">
        <f t="shared" si="16"/>
        <v>1515173</v>
      </c>
      <c r="B274" s="106" t="s">
        <v>470</v>
      </c>
      <c r="C274" s="83"/>
      <c r="D274" s="83">
        <v>15</v>
      </c>
      <c r="E274" s="83" t="s">
        <v>58</v>
      </c>
      <c r="F274" s="83"/>
      <c r="G274" s="21">
        <f t="shared" si="17"/>
      </c>
      <c r="H274" s="110">
        <f t="shared" si="18"/>
      </c>
    </row>
    <row r="275" spans="1:8" ht="11.25" customHeight="1">
      <c r="A275" s="79" t="str">
        <f t="shared" si="16"/>
        <v>1515174</v>
      </c>
      <c r="B275" s="106" t="s">
        <v>471</v>
      </c>
      <c r="C275" s="83" t="s">
        <v>472</v>
      </c>
      <c r="D275" s="83">
        <v>15</v>
      </c>
      <c r="E275" s="83" t="s">
        <v>58</v>
      </c>
      <c r="F275" s="83"/>
      <c r="G275" s="21">
        <f t="shared" si="17"/>
      </c>
      <c r="H275" s="110">
        <f t="shared" si="18"/>
      </c>
    </row>
    <row r="276" spans="1:8" ht="11.25" customHeight="1">
      <c r="A276" s="79" t="str">
        <f t="shared" si="16"/>
        <v>1515175</v>
      </c>
      <c r="B276" s="106" t="s">
        <v>473</v>
      </c>
      <c r="C276" s="83"/>
      <c r="D276" s="83">
        <v>15</v>
      </c>
      <c r="E276" s="83" t="s">
        <v>58</v>
      </c>
      <c r="F276" s="83"/>
      <c r="G276" s="21">
        <f t="shared" si="17"/>
      </c>
      <c r="H276" s="110">
        <f t="shared" si="18"/>
      </c>
    </row>
    <row r="277" spans="1:8" ht="11.25" customHeight="1">
      <c r="A277" s="79" t="str">
        <f t="shared" si="16"/>
        <v>1515176</v>
      </c>
      <c r="B277" s="106" t="s">
        <v>474</v>
      </c>
      <c r="C277" s="83" t="s">
        <v>729</v>
      </c>
      <c r="D277" s="83">
        <v>15</v>
      </c>
      <c r="E277" s="83" t="s">
        <v>58</v>
      </c>
      <c r="F277" s="83"/>
      <c r="G277" s="21">
        <f t="shared" si="17"/>
      </c>
      <c r="H277" s="110">
        <f t="shared" si="18"/>
      </c>
    </row>
    <row r="278" spans="1:8" ht="11.25" customHeight="1">
      <c r="A278" s="79" t="str">
        <f t="shared" si="16"/>
        <v>1515177</v>
      </c>
      <c r="B278" s="106" t="s">
        <v>475</v>
      </c>
      <c r="C278" s="83" t="s">
        <v>730</v>
      </c>
      <c r="D278" s="83">
        <v>15</v>
      </c>
      <c r="E278" s="83" t="s">
        <v>58</v>
      </c>
      <c r="F278" s="83"/>
      <c r="G278" s="21">
        <f t="shared" si="17"/>
      </c>
      <c r="H278" s="110">
        <f t="shared" si="18"/>
      </c>
    </row>
    <row r="279" spans="1:8" ht="11.25" customHeight="1">
      <c r="A279" s="79" t="str">
        <f t="shared" si="16"/>
        <v>1515178</v>
      </c>
      <c r="B279" s="106" t="s">
        <v>476</v>
      </c>
      <c r="C279" s="83"/>
      <c r="D279" s="83">
        <v>15</v>
      </c>
      <c r="E279" s="83" t="s">
        <v>58</v>
      </c>
      <c r="F279" s="83"/>
      <c r="G279" s="21">
        <f t="shared" si="17"/>
      </c>
      <c r="H279" s="110">
        <f t="shared" si="18"/>
      </c>
    </row>
    <row r="280" spans="1:8" ht="11.25" customHeight="1">
      <c r="A280" s="79" t="str">
        <f t="shared" si="16"/>
        <v>1515179</v>
      </c>
      <c r="B280" s="106" t="s">
        <v>477</v>
      </c>
      <c r="C280" s="83" t="s">
        <v>124</v>
      </c>
      <c r="D280" s="83">
        <v>15</v>
      </c>
      <c r="E280" s="83" t="s">
        <v>58</v>
      </c>
      <c r="F280" s="83">
        <v>7.6</v>
      </c>
      <c r="G280" s="21">
        <f t="shared" si="17"/>
        <v>230</v>
      </c>
      <c r="H280" s="110">
        <f t="shared" si="18"/>
        <v>228</v>
      </c>
    </row>
    <row r="281" spans="1:8" ht="11.25" customHeight="1">
      <c r="A281" s="79" t="str">
        <f t="shared" si="16"/>
        <v>1515180</v>
      </c>
      <c r="B281" s="106" t="s">
        <v>478</v>
      </c>
      <c r="C281" s="83"/>
      <c r="D281" s="83">
        <v>15</v>
      </c>
      <c r="E281" s="83" t="s">
        <v>58</v>
      </c>
      <c r="F281" s="83"/>
      <c r="G281" s="21">
        <f t="shared" si="17"/>
      </c>
      <c r="H281" s="110">
        <f t="shared" si="18"/>
      </c>
    </row>
    <row r="282" spans="1:8" ht="11.25" customHeight="1">
      <c r="A282" s="79" t="str">
        <f t="shared" si="16"/>
        <v>1515181</v>
      </c>
      <c r="B282" s="106" t="s">
        <v>479</v>
      </c>
      <c r="C282" s="83"/>
      <c r="D282" s="83">
        <v>15</v>
      </c>
      <c r="E282" s="83" t="s">
        <v>58</v>
      </c>
      <c r="F282" s="83"/>
      <c r="G282" s="21">
        <f t="shared" si="17"/>
      </c>
      <c r="H282" s="110">
        <f t="shared" si="18"/>
      </c>
    </row>
    <row r="283" spans="1:8" ht="11.25" customHeight="1">
      <c r="A283" s="79" t="str">
        <f t="shared" si="16"/>
        <v>1515182</v>
      </c>
      <c r="B283" s="106" t="s">
        <v>480</v>
      </c>
      <c r="C283" s="83"/>
      <c r="D283" s="83">
        <v>15</v>
      </c>
      <c r="E283" s="83" t="s">
        <v>58</v>
      </c>
      <c r="F283" s="83"/>
      <c r="G283" s="21">
        <f t="shared" si="17"/>
      </c>
      <c r="H283" s="110">
        <f t="shared" si="18"/>
      </c>
    </row>
    <row r="284" spans="1:8" ht="11.25" customHeight="1">
      <c r="A284" s="79" t="str">
        <f t="shared" si="16"/>
        <v>1515183</v>
      </c>
      <c r="B284" s="106" t="s">
        <v>481</v>
      </c>
      <c r="C284" s="83"/>
      <c r="D284" s="83">
        <v>15</v>
      </c>
      <c r="E284" s="83" t="s">
        <v>58</v>
      </c>
      <c r="F284" s="83"/>
      <c r="G284" s="21">
        <f t="shared" si="17"/>
      </c>
      <c r="H284" s="110">
        <f t="shared" si="18"/>
      </c>
    </row>
    <row r="285" spans="1:8" ht="11.25" customHeight="1">
      <c r="A285" s="79" t="str">
        <f t="shared" si="16"/>
        <v>1515184</v>
      </c>
      <c r="B285" s="106" t="s">
        <v>482</v>
      </c>
      <c r="C285" s="83"/>
      <c r="D285" s="83">
        <v>15</v>
      </c>
      <c r="E285" s="83" t="s">
        <v>58</v>
      </c>
      <c r="F285" s="83"/>
      <c r="G285" s="21">
        <f t="shared" si="17"/>
      </c>
      <c r="H285" s="110">
        <f t="shared" si="18"/>
      </c>
    </row>
    <row r="286" spans="1:8" ht="11.25" customHeight="1">
      <c r="A286" s="79" t="str">
        <f t="shared" si="16"/>
        <v>1515185</v>
      </c>
      <c r="B286" s="106" t="s">
        <v>483</v>
      </c>
      <c r="C286" s="83"/>
      <c r="D286" s="83">
        <v>15</v>
      </c>
      <c r="E286" s="83" t="s">
        <v>58</v>
      </c>
      <c r="F286" s="83"/>
      <c r="G286" s="21">
        <f t="shared" si="17"/>
      </c>
      <c r="H286" s="110">
        <f t="shared" si="18"/>
      </c>
    </row>
    <row r="287" spans="1:8" ht="11.25" customHeight="1">
      <c r="A287" s="79" t="str">
        <f t="shared" si="16"/>
        <v>1515186</v>
      </c>
      <c r="B287" s="106" t="s">
        <v>484</v>
      </c>
      <c r="C287" s="83"/>
      <c r="D287" s="83">
        <v>15</v>
      </c>
      <c r="E287" s="83" t="s">
        <v>58</v>
      </c>
      <c r="F287" s="83"/>
      <c r="G287" s="21">
        <f t="shared" si="17"/>
      </c>
      <c r="H287" s="110">
        <f t="shared" si="18"/>
      </c>
    </row>
    <row r="288" spans="1:8" ht="11.25" customHeight="1">
      <c r="A288" s="79" t="str">
        <f aca="true" t="shared" si="19" ref="A288:A326">D288&amp;B288</f>
        <v>1515187</v>
      </c>
      <c r="B288" s="106" t="s">
        <v>485</v>
      </c>
      <c r="C288" s="83"/>
      <c r="D288" s="83">
        <v>15</v>
      </c>
      <c r="E288" s="83" t="s">
        <v>58</v>
      </c>
      <c r="F288" s="83"/>
      <c r="G288" s="21">
        <f t="shared" si="17"/>
      </c>
      <c r="H288" s="110">
        <f t="shared" si="18"/>
      </c>
    </row>
    <row r="289" spans="1:8" ht="11.25" customHeight="1">
      <c r="A289" s="79" t="str">
        <f t="shared" si="19"/>
        <v>1515188</v>
      </c>
      <c r="B289" s="106" t="s">
        <v>486</v>
      </c>
      <c r="C289" s="83"/>
      <c r="D289" s="83">
        <v>15</v>
      </c>
      <c r="E289" s="83" t="s">
        <v>58</v>
      </c>
      <c r="F289" s="83"/>
      <c r="G289" s="21">
        <f t="shared" si="17"/>
      </c>
      <c r="H289" s="110">
        <f t="shared" si="18"/>
      </c>
    </row>
    <row r="290" spans="1:8" ht="11.25" customHeight="1">
      <c r="A290" s="79" t="str">
        <f t="shared" si="19"/>
        <v>1515189</v>
      </c>
      <c r="B290" s="106" t="s">
        <v>487</v>
      </c>
      <c r="C290" s="83"/>
      <c r="D290" s="83">
        <v>15</v>
      </c>
      <c r="E290" s="83" t="s">
        <v>58</v>
      </c>
      <c r="F290" s="83"/>
      <c r="G290" s="21">
        <f t="shared" si="17"/>
      </c>
      <c r="H290" s="110">
        <f t="shared" si="18"/>
      </c>
    </row>
    <row r="291" spans="1:8" ht="11.25" customHeight="1">
      <c r="A291" s="79" t="str">
        <f t="shared" si="19"/>
        <v>1515190</v>
      </c>
      <c r="B291" s="106" t="s">
        <v>488</v>
      </c>
      <c r="C291" s="83"/>
      <c r="D291" s="83">
        <v>15</v>
      </c>
      <c r="E291" s="83" t="s">
        <v>58</v>
      </c>
      <c r="F291" s="83"/>
      <c r="G291" s="21">
        <f t="shared" si="17"/>
      </c>
      <c r="H291" s="110">
        <f t="shared" si="18"/>
      </c>
    </row>
    <row r="292" spans="1:8" ht="11.25" customHeight="1">
      <c r="A292" s="79" t="str">
        <f t="shared" si="19"/>
        <v>1515191</v>
      </c>
      <c r="B292" s="106" t="s">
        <v>489</v>
      </c>
      <c r="C292" s="83"/>
      <c r="D292" s="83">
        <v>15</v>
      </c>
      <c r="E292" s="83" t="s">
        <v>58</v>
      </c>
      <c r="F292" s="83"/>
      <c r="G292" s="21">
        <f t="shared" si="17"/>
      </c>
      <c r="H292" s="110">
        <f t="shared" si="18"/>
      </c>
    </row>
    <row r="293" spans="1:8" ht="11.25" customHeight="1">
      <c r="A293" s="79" t="str">
        <f t="shared" si="19"/>
        <v>1515192</v>
      </c>
      <c r="B293" s="106" t="s">
        <v>490</v>
      </c>
      <c r="C293" s="83"/>
      <c r="D293" s="83">
        <v>15</v>
      </c>
      <c r="E293" s="83" t="s">
        <v>58</v>
      </c>
      <c r="F293" s="83"/>
      <c r="G293" s="21">
        <f t="shared" si="17"/>
      </c>
      <c r="H293" s="110">
        <f t="shared" si="18"/>
      </c>
    </row>
    <row r="294" spans="1:8" ht="11.25" customHeight="1">
      <c r="A294" s="79" t="str">
        <f t="shared" si="19"/>
        <v>1515193</v>
      </c>
      <c r="B294" s="106" t="s">
        <v>491</v>
      </c>
      <c r="C294" s="83"/>
      <c r="D294" s="83">
        <v>15</v>
      </c>
      <c r="E294" s="83" t="s">
        <v>58</v>
      </c>
      <c r="F294" s="83"/>
      <c r="G294" s="21">
        <f t="shared" si="17"/>
      </c>
      <c r="H294" s="110">
        <f t="shared" si="18"/>
      </c>
    </row>
    <row r="295" spans="1:8" ht="11.25" customHeight="1">
      <c r="A295" s="79" t="str">
        <f t="shared" si="19"/>
        <v>1515194</v>
      </c>
      <c r="B295" s="106" t="s">
        <v>492</v>
      </c>
      <c r="C295" s="83"/>
      <c r="D295" s="83">
        <v>15</v>
      </c>
      <c r="E295" s="83" t="s">
        <v>58</v>
      </c>
      <c r="F295" s="83"/>
      <c r="G295" s="21">
        <f t="shared" si="17"/>
      </c>
      <c r="H295" s="110">
        <f t="shared" si="18"/>
      </c>
    </row>
    <row r="296" spans="1:8" ht="11.25" customHeight="1">
      <c r="A296" s="79" t="str">
        <f t="shared" si="19"/>
        <v>1515195</v>
      </c>
      <c r="B296" s="106" t="s">
        <v>493</v>
      </c>
      <c r="C296" s="83"/>
      <c r="D296" s="83">
        <v>15</v>
      </c>
      <c r="E296" s="83" t="s">
        <v>58</v>
      </c>
      <c r="F296" s="83"/>
      <c r="G296" s="21">
        <f t="shared" si="17"/>
      </c>
      <c r="H296" s="110">
        <f t="shared" si="18"/>
      </c>
    </row>
    <row r="297" spans="1:8" ht="11.25" customHeight="1">
      <c r="A297" s="79" t="str">
        <f t="shared" si="19"/>
        <v>1515196</v>
      </c>
      <c r="B297" s="106" t="s">
        <v>494</v>
      </c>
      <c r="C297" s="83"/>
      <c r="D297" s="83">
        <v>15</v>
      </c>
      <c r="E297" s="83" t="s">
        <v>58</v>
      </c>
      <c r="F297" s="83"/>
      <c r="G297" s="21">
        <f t="shared" si="17"/>
      </c>
      <c r="H297" s="110">
        <f t="shared" si="18"/>
      </c>
    </row>
    <row r="298" spans="1:8" ht="11.25" customHeight="1">
      <c r="A298" s="79" t="str">
        <f t="shared" si="19"/>
        <v>1515197</v>
      </c>
      <c r="B298" s="106" t="s">
        <v>495</v>
      </c>
      <c r="C298" s="83"/>
      <c r="D298" s="83">
        <v>15</v>
      </c>
      <c r="E298" s="83" t="s">
        <v>58</v>
      </c>
      <c r="F298" s="83"/>
      <c r="G298" s="21">
        <f t="shared" si="17"/>
      </c>
      <c r="H298" s="110">
        <f t="shared" si="18"/>
      </c>
    </row>
    <row r="299" spans="1:8" ht="11.25" customHeight="1">
      <c r="A299" s="79" t="str">
        <f t="shared" si="19"/>
        <v>1515198</v>
      </c>
      <c r="B299" s="106" t="s">
        <v>496</v>
      </c>
      <c r="C299" s="83"/>
      <c r="D299" s="83">
        <v>15</v>
      </c>
      <c r="E299" s="83" t="s">
        <v>58</v>
      </c>
      <c r="F299" s="83"/>
      <c r="G299" s="21">
        <f aca="true" t="shared" si="20" ref="G299:G362">IF(H299="","",CEILING(H299,10))</f>
      </c>
      <c r="H299" s="110">
        <f t="shared" si="18"/>
      </c>
    </row>
    <row r="300" spans="1:8" ht="11.25" customHeight="1">
      <c r="A300" s="79" t="str">
        <f t="shared" si="19"/>
        <v>1515199</v>
      </c>
      <c r="B300" s="106" t="s">
        <v>497</v>
      </c>
      <c r="C300" s="83"/>
      <c r="D300" s="83">
        <v>15</v>
      </c>
      <c r="E300" s="83" t="s">
        <v>58</v>
      </c>
      <c r="F300" s="84"/>
      <c r="G300" s="21">
        <f t="shared" si="20"/>
      </c>
      <c r="H300" s="110">
        <f t="shared" si="18"/>
      </c>
    </row>
    <row r="301" spans="1:8" ht="11.25" customHeight="1">
      <c r="A301" s="79" t="str">
        <f t="shared" si="19"/>
        <v>1515200</v>
      </c>
      <c r="B301" s="106" t="s">
        <v>498</v>
      </c>
      <c r="C301" s="83"/>
      <c r="D301" s="83">
        <v>15</v>
      </c>
      <c r="E301" s="83" t="s">
        <v>58</v>
      </c>
      <c r="F301" s="83"/>
      <c r="G301" s="21">
        <f t="shared" si="20"/>
      </c>
      <c r="H301" s="110">
        <f t="shared" si="18"/>
      </c>
    </row>
    <row r="302" spans="1:8" ht="11.25" customHeight="1">
      <c r="A302" s="79" t="str">
        <f t="shared" si="19"/>
        <v>1616101</v>
      </c>
      <c r="B302" s="106" t="s">
        <v>499</v>
      </c>
      <c r="C302" s="83" t="s">
        <v>147</v>
      </c>
      <c r="D302" s="83">
        <v>16</v>
      </c>
      <c r="E302" s="83" t="s">
        <v>60</v>
      </c>
      <c r="F302" s="83"/>
      <c r="G302" s="21">
        <f t="shared" si="20"/>
      </c>
      <c r="H302" s="110">
        <f t="shared" si="18"/>
      </c>
    </row>
    <row r="303" spans="1:8" ht="11.25" customHeight="1">
      <c r="A303" s="79" t="str">
        <f t="shared" si="19"/>
        <v>1616102</v>
      </c>
      <c r="B303" s="106" t="s">
        <v>500</v>
      </c>
      <c r="C303" s="83" t="s">
        <v>97</v>
      </c>
      <c r="D303" s="83">
        <v>16</v>
      </c>
      <c r="E303" s="83" t="s">
        <v>60</v>
      </c>
      <c r="F303" s="83">
        <v>5</v>
      </c>
      <c r="G303" s="21">
        <f t="shared" si="20"/>
        <v>150</v>
      </c>
      <c r="H303" s="110">
        <f t="shared" si="18"/>
        <v>150</v>
      </c>
    </row>
    <row r="304" spans="1:8" ht="11.25" customHeight="1">
      <c r="A304" s="79" t="str">
        <f t="shared" si="19"/>
        <v>1616103</v>
      </c>
      <c r="B304" s="106" t="s">
        <v>501</v>
      </c>
      <c r="C304" s="83" t="s">
        <v>88</v>
      </c>
      <c r="D304" s="83">
        <v>16</v>
      </c>
      <c r="E304" s="83" t="s">
        <v>60</v>
      </c>
      <c r="F304" s="83">
        <v>8.3</v>
      </c>
      <c r="G304" s="21">
        <f t="shared" si="20"/>
        <v>250</v>
      </c>
      <c r="H304" s="110">
        <f aca="true" t="shared" si="21" ref="H304:H367">IF(F304="","",F304*30)</f>
        <v>249.00000000000003</v>
      </c>
    </row>
    <row r="305" spans="1:8" ht="11.25" customHeight="1">
      <c r="A305" s="79" t="str">
        <f t="shared" si="19"/>
        <v>1616104</v>
      </c>
      <c r="B305" s="106" t="s">
        <v>502</v>
      </c>
      <c r="C305" s="83" t="s">
        <v>89</v>
      </c>
      <c r="D305" s="83">
        <v>16</v>
      </c>
      <c r="E305" s="83" t="s">
        <v>60</v>
      </c>
      <c r="F305" s="83">
        <v>7</v>
      </c>
      <c r="G305" s="21">
        <f t="shared" si="20"/>
        <v>210</v>
      </c>
      <c r="H305" s="110">
        <f t="shared" si="21"/>
        <v>210</v>
      </c>
    </row>
    <row r="306" spans="1:8" ht="11.25" customHeight="1">
      <c r="A306" s="79" t="str">
        <f t="shared" si="19"/>
        <v>1616105</v>
      </c>
      <c r="B306" s="106" t="s">
        <v>503</v>
      </c>
      <c r="C306" s="83" t="s">
        <v>90</v>
      </c>
      <c r="D306" s="83">
        <v>16</v>
      </c>
      <c r="E306" s="83" t="s">
        <v>60</v>
      </c>
      <c r="F306" s="84">
        <v>8.3</v>
      </c>
      <c r="G306" s="21">
        <f t="shared" si="20"/>
        <v>250</v>
      </c>
      <c r="H306" s="110">
        <f t="shared" si="21"/>
        <v>249.00000000000003</v>
      </c>
    </row>
    <row r="307" spans="1:8" ht="11.25" customHeight="1">
      <c r="A307" s="79" t="str">
        <f t="shared" si="19"/>
        <v>1616106</v>
      </c>
      <c r="B307" s="106" t="s">
        <v>504</v>
      </c>
      <c r="C307" s="83" t="s">
        <v>91</v>
      </c>
      <c r="D307" s="83">
        <v>16</v>
      </c>
      <c r="E307" s="83" t="s">
        <v>60</v>
      </c>
      <c r="F307" s="84">
        <v>5</v>
      </c>
      <c r="G307" s="21">
        <f t="shared" si="20"/>
        <v>150</v>
      </c>
      <c r="H307" s="110">
        <f t="shared" si="21"/>
        <v>150</v>
      </c>
    </row>
    <row r="308" spans="1:8" ht="11.25" customHeight="1">
      <c r="A308" s="79" t="str">
        <f t="shared" si="19"/>
        <v>1616107</v>
      </c>
      <c r="B308" s="106" t="s">
        <v>505</v>
      </c>
      <c r="C308" s="83" t="s">
        <v>506</v>
      </c>
      <c r="D308" s="83">
        <v>16</v>
      </c>
      <c r="E308" s="83" t="s">
        <v>60</v>
      </c>
      <c r="F308" s="83">
        <v>9.3</v>
      </c>
      <c r="G308" s="21">
        <f t="shared" si="20"/>
        <v>280</v>
      </c>
      <c r="H308" s="110">
        <f t="shared" si="21"/>
        <v>279</v>
      </c>
    </row>
    <row r="309" spans="1:8" ht="11.25" customHeight="1">
      <c r="A309" s="79" t="str">
        <f t="shared" si="19"/>
        <v>1616108</v>
      </c>
      <c r="B309" s="106" t="s">
        <v>507</v>
      </c>
      <c r="C309" s="83" t="s">
        <v>99</v>
      </c>
      <c r="D309" s="83">
        <v>16</v>
      </c>
      <c r="E309" s="83" t="s">
        <v>60</v>
      </c>
      <c r="F309" s="83">
        <v>5</v>
      </c>
      <c r="G309" s="21">
        <f t="shared" si="20"/>
        <v>150</v>
      </c>
      <c r="H309" s="110">
        <f t="shared" si="21"/>
        <v>150</v>
      </c>
    </row>
    <row r="310" spans="1:8" ht="11.25" customHeight="1">
      <c r="A310" s="79" t="str">
        <f t="shared" si="19"/>
        <v>1616109</v>
      </c>
      <c r="B310" s="106" t="s">
        <v>508</v>
      </c>
      <c r="C310" s="83" t="s">
        <v>509</v>
      </c>
      <c r="D310" s="83">
        <v>16</v>
      </c>
      <c r="E310" s="83" t="s">
        <v>60</v>
      </c>
      <c r="F310" s="83"/>
      <c r="G310" s="21">
        <f t="shared" si="20"/>
      </c>
      <c r="H310" s="110">
        <f t="shared" si="21"/>
      </c>
    </row>
    <row r="311" spans="1:8" ht="11.25" customHeight="1">
      <c r="A311" s="79" t="str">
        <f t="shared" si="19"/>
        <v>1616110</v>
      </c>
      <c r="B311" s="106" t="s">
        <v>510</v>
      </c>
      <c r="C311" s="83" t="s">
        <v>92</v>
      </c>
      <c r="D311" s="83">
        <v>16</v>
      </c>
      <c r="E311" s="83" t="s">
        <v>60</v>
      </c>
      <c r="F311" s="83">
        <v>8.3</v>
      </c>
      <c r="G311" s="21">
        <f t="shared" si="20"/>
        <v>250</v>
      </c>
      <c r="H311" s="110">
        <f t="shared" si="21"/>
        <v>249.00000000000003</v>
      </c>
    </row>
    <row r="312" spans="1:8" ht="11.25" customHeight="1">
      <c r="A312" s="79" t="str">
        <f t="shared" si="19"/>
        <v>1616111</v>
      </c>
      <c r="B312" s="106" t="s">
        <v>511</v>
      </c>
      <c r="C312" s="83" t="s">
        <v>93</v>
      </c>
      <c r="D312" s="83">
        <v>16</v>
      </c>
      <c r="E312" s="83" t="s">
        <v>60</v>
      </c>
      <c r="F312" s="83">
        <v>9.6</v>
      </c>
      <c r="G312" s="21">
        <f t="shared" si="20"/>
        <v>290</v>
      </c>
      <c r="H312" s="110">
        <f t="shared" si="21"/>
        <v>288</v>
      </c>
    </row>
    <row r="313" spans="1:8" ht="11.25" customHeight="1">
      <c r="A313" s="79" t="str">
        <f t="shared" si="19"/>
        <v>1616112</v>
      </c>
      <c r="B313" s="106" t="s">
        <v>512</v>
      </c>
      <c r="C313" s="83" t="s">
        <v>148</v>
      </c>
      <c r="D313" s="83">
        <v>16</v>
      </c>
      <c r="E313" s="83" t="s">
        <v>60</v>
      </c>
      <c r="F313" s="83"/>
      <c r="G313" s="21">
        <f t="shared" si="20"/>
      </c>
      <c r="H313" s="110">
        <f t="shared" si="21"/>
      </c>
    </row>
    <row r="314" spans="1:8" ht="11.25" customHeight="1">
      <c r="A314" s="79" t="str">
        <f t="shared" si="19"/>
        <v>1616113</v>
      </c>
      <c r="B314" s="106" t="s">
        <v>513</v>
      </c>
      <c r="C314" s="83" t="s">
        <v>514</v>
      </c>
      <c r="D314" s="83">
        <v>16</v>
      </c>
      <c r="E314" s="83" t="s">
        <v>60</v>
      </c>
      <c r="F314" s="83">
        <v>5</v>
      </c>
      <c r="G314" s="21">
        <f t="shared" si="20"/>
        <v>150</v>
      </c>
      <c r="H314" s="110">
        <f t="shared" si="21"/>
        <v>150</v>
      </c>
    </row>
    <row r="315" spans="1:8" ht="11.25" customHeight="1">
      <c r="A315" s="79" t="str">
        <f t="shared" si="19"/>
        <v>1616114</v>
      </c>
      <c r="B315" s="106" t="s">
        <v>515</v>
      </c>
      <c r="C315" s="83" t="s">
        <v>98</v>
      </c>
      <c r="D315" s="83">
        <v>16</v>
      </c>
      <c r="E315" s="83" t="s">
        <v>60</v>
      </c>
      <c r="F315" s="83"/>
      <c r="G315" s="21">
        <f t="shared" si="20"/>
      </c>
      <c r="H315" s="110">
        <f t="shared" si="21"/>
      </c>
    </row>
    <row r="316" spans="1:8" ht="11.25" customHeight="1">
      <c r="A316" s="79" t="str">
        <f t="shared" si="19"/>
        <v>1616115</v>
      </c>
      <c r="B316" s="106" t="s">
        <v>516</v>
      </c>
      <c r="C316" s="83" t="s">
        <v>146</v>
      </c>
      <c r="D316" s="83">
        <v>16</v>
      </c>
      <c r="E316" s="83" t="s">
        <v>60</v>
      </c>
      <c r="F316" s="84"/>
      <c r="G316" s="21">
        <f t="shared" si="20"/>
      </c>
      <c r="H316" s="110">
        <f t="shared" si="21"/>
      </c>
    </row>
    <row r="317" spans="1:8" ht="11.25" customHeight="1">
      <c r="A317" s="79" t="str">
        <f t="shared" si="19"/>
        <v>1616116</v>
      </c>
      <c r="B317" s="106" t="s">
        <v>517</v>
      </c>
      <c r="C317" s="83" t="s">
        <v>94</v>
      </c>
      <c r="D317" s="83">
        <v>16</v>
      </c>
      <c r="E317" s="83" t="s">
        <v>60</v>
      </c>
      <c r="F317" s="83">
        <v>18</v>
      </c>
      <c r="G317" s="21">
        <f t="shared" si="20"/>
        <v>540</v>
      </c>
      <c r="H317" s="110">
        <f t="shared" si="21"/>
        <v>540</v>
      </c>
    </row>
    <row r="318" spans="1:8" ht="11.25" customHeight="1">
      <c r="A318" s="79" t="str">
        <f t="shared" si="19"/>
        <v>1616117</v>
      </c>
      <c r="B318" s="106" t="s">
        <v>518</v>
      </c>
      <c r="C318" s="83" t="s">
        <v>95</v>
      </c>
      <c r="D318" s="83">
        <v>16</v>
      </c>
      <c r="E318" s="83" t="s">
        <v>60</v>
      </c>
      <c r="F318" s="83">
        <v>10</v>
      </c>
      <c r="G318" s="21">
        <f t="shared" si="20"/>
        <v>300</v>
      </c>
      <c r="H318" s="110">
        <f t="shared" si="21"/>
        <v>300</v>
      </c>
    </row>
    <row r="319" spans="1:8" ht="11.25" customHeight="1">
      <c r="A319" s="79" t="str">
        <f t="shared" si="19"/>
        <v>1616118</v>
      </c>
      <c r="B319" s="106" t="s">
        <v>519</v>
      </c>
      <c r="C319" s="83" t="s">
        <v>96</v>
      </c>
      <c r="D319" s="83">
        <v>16</v>
      </c>
      <c r="E319" s="83" t="s">
        <v>60</v>
      </c>
      <c r="F319" s="84">
        <v>5</v>
      </c>
      <c r="G319" s="21">
        <f t="shared" si="20"/>
        <v>150</v>
      </c>
      <c r="H319" s="110">
        <f t="shared" si="21"/>
        <v>150</v>
      </c>
    </row>
    <row r="320" spans="1:8" ht="11.25" customHeight="1">
      <c r="A320" s="79" t="str">
        <f t="shared" si="19"/>
        <v>1616119</v>
      </c>
      <c r="B320" s="106" t="s">
        <v>520</v>
      </c>
      <c r="C320" s="83" t="s">
        <v>713</v>
      </c>
      <c r="D320" s="83">
        <v>16</v>
      </c>
      <c r="E320" s="83" t="s">
        <v>60</v>
      </c>
      <c r="F320" s="83">
        <v>5</v>
      </c>
      <c r="G320" s="21">
        <f t="shared" si="20"/>
        <v>150</v>
      </c>
      <c r="H320" s="110">
        <f t="shared" si="21"/>
        <v>150</v>
      </c>
    </row>
    <row r="321" spans="1:8" ht="11.25" customHeight="1">
      <c r="A321" s="79" t="str">
        <f t="shared" si="19"/>
        <v>1616120</v>
      </c>
      <c r="B321" s="106" t="s">
        <v>521</v>
      </c>
      <c r="C321" s="83" t="s">
        <v>714</v>
      </c>
      <c r="D321" s="83">
        <v>16</v>
      </c>
      <c r="E321" s="83" t="s">
        <v>60</v>
      </c>
      <c r="F321" s="83"/>
      <c r="G321" s="21">
        <f t="shared" si="20"/>
      </c>
      <c r="H321" s="110">
        <f t="shared" si="21"/>
      </c>
    </row>
    <row r="322" spans="1:8" ht="11.25" customHeight="1">
      <c r="A322" s="79" t="str">
        <f t="shared" si="19"/>
        <v>1616121</v>
      </c>
      <c r="B322" s="106" t="s">
        <v>522</v>
      </c>
      <c r="C322" s="83" t="s">
        <v>715</v>
      </c>
      <c r="D322" s="83">
        <v>16</v>
      </c>
      <c r="E322" s="83" t="s">
        <v>60</v>
      </c>
      <c r="F322" s="83"/>
      <c r="G322" s="21">
        <f t="shared" si="20"/>
      </c>
      <c r="H322" s="110">
        <f t="shared" si="21"/>
      </c>
    </row>
    <row r="323" spans="1:8" ht="11.25" customHeight="1">
      <c r="A323" s="79" t="str">
        <f t="shared" si="19"/>
        <v>1616122</v>
      </c>
      <c r="B323" s="106" t="s">
        <v>523</v>
      </c>
      <c r="C323" s="83"/>
      <c r="D323" s="83">
        <v>16</v>
      </c>
      <c r="E323" s="83" t="s">
        <v>60</v>
      </c>
      <c r="F323" s="83"/>
      <c r="G323" s="21">
        <f t="shared" si="20"/>
      </c>
      <c r="H323" s="110">
        <f t="shared" si="21"/>
      </c>
    </row>
    <row r="324" spans="1:8" ht="11.25" customHeight="1">
      <c r="A324" s="79" t="str">
        <f t="shared" si="19"/>
        <v>1616123</v>
      </c>
      <c r="B324" s="106" t="s">
        <v>524</v>
      </c>
      <c r="C324" s="83"/>
      <c r="D324" s="83">
        <v>16</v>
      </c>
      <c r="E324" s="83" t="s">
        <v>60</v>
      </c>
      <c r="F324" s="83"/>
      <c r="G324" s="21">
        <f t="shared" si="20"/>
      </c>
      <c r="H324" s="110">
        <f t="shared" si="21"/>
      </c>
    </row>
    <row r="325" spans="1:8" ht="11.25" customHeight="1">
      <c r="A325" s="79" t="str">
        <f t="shared" si="19"/>
        <v>1616124</v>
      </c>
      <c r="B325" s="106" t="s">
        <v>525</v>
      </c>
      <c r="C325" s="83"/>
      <c r="D325" s="83">
        <v>16</v>
      </c>
      <c r="E325" s="83" t="s">
        <v>60</v>
      </c>
      <c r="F325" s="83"/>
      <c r="G325" s="21">
        <f t="shared" si="20"/>
      </c>
      <c r="H325" s="110">
        <f t="shared" si="21"/>
      </c>
    </row>
    <row r="326" spans="1:8" ht="11.25" customHeight="1">
      <c r="A326" s="79" t="str">
        <f t="shared" si="19"/>
        <v>1616125</v>
      </c>
      <c r="B326" s="106" t="s">
        <v>526</v>
      </c>
      <c r="C326" s="83"/>
      <c r="D326" s="83">
        <v>16</v>
      </c>
      <c r="E326" s="83" t="s">
        <v>60</v>
      </c>
      <c r="F326" s="83"/>
      <c r="G326" s="21">
        <f t="shared" si="20"/>
      </c>
      <c r="H326" s="110">
        <f t="shared" si="21"/>
      </c>
    </row>
    <row r="327" spans="1:8" ht="11.25" customHeight="1">
      <c r="A327" s="79" t="str">
        <f aca="true" t="shared" si="22" ref="A327:A339">D327&amp;B327</f>
        <v>1616126</v>
      </c>
      <c r="B327" s="106" t="s">
        <v>527</v>
      </c>
      <c r="C327" s="83"/>
      <c r="D327" s="83">
        <v>16</v>
      </c>
      <c r="E327" s="83" t="s">
        <v>60</v>
      </c>
      <c r="F327" s="83"/>
      <c r="G327" s="21">
        <f t="shared" si="20"/>
      </c>
      <c r="H327" s="110">
        <f t="shared" si="21"/>
      </c>
    </row>
    <row r="328" spans="1:8" ht="11.25" customHeight="1">
      <c r="A328" s="79" t="str">
        <f t="shared" si="22"/>
        <v>1616127</v>
      </c>
      <c r="B328" s="106" t="s">
        <v>528</v>
      </c>
      <c r="C328" s="83"/>
      <c r="D328" s="83">
        <v>16</v>
      </c>
      <c r="E328" s="83" t="s">
        <v>60</v>
      </c>
      <c r="F328" s="83"/>
      <c r="G328" s="21">
        <f t="shared" si="20"/>
      </c>
      <c r="H328" s="110">
        <f t="shared" si="21"/>
      </c>
    </row>
    <row r="329" spans="1:8" ht="11.25" customHeight="1">
      <c r="A329" s="79" t="str">
        <f t="shared" si="22"/>
        <v>1616128</v>
      </c>
      <c r="B329" s="106" t="s">
        <v>529</v>
      </c>
      <c r="C329" s="83"/>
      <c r="D329" s="83">
        <v>16</v>
      </c>
      <c r="E329" s="83" t="s">
        <v>60</v>
      </c>
      <c r="F329" s="83"/>
      <c r="G329" s="21">
        <f t="shared" si="20"/>
      </c>
      <c r="H329" s="110">
        <f t="shared" si="21"/>
      </c>
    </row>
    <row r="330" spans="1:8" ht="11.25" customHeight="1">
      <c r="A330" s="79" t="str">
        <f t="shared" si="22"/>
        <v>1616129</v>
      </c>
      <c r="B330" s="106" t="s">
        <v>530</v>
      </c>
      <c r="C330" s="83"/>
      <c r="D330" s="83">
        <v>16</v>
      </c>
      <c r="E330" s="83" t="s">
        <v>60</v>
      </c>
      <c r="F330" s="83"/>
      <c r="G330" s="21">
        <f t="shared" si="20"/>
      </c>
      <c r="H330" s="110">
        <f t="shared" si="21"/>
      </c>
    </row>
    <row r="331" spans="1:8" ht="11.25" customHeight="1">
      <c r="A331" s="79" t="str">
        <f t="shared" si="22"/>
        <v>1616130</v>
      </c>
      <c r="B331" s="106" t="s">
        <v>531</v>
      </c>
      <c r="C331" s="83"/>
      <c r="D331" s="83">
        <v>16</v>
      </c>
      <c r="E331" s="83" t="s">
        <v>60</v>
      </c>
      <c r="F331" s="83"/>
      <c r="G331" s="21">
        <f t="shared" si="20"/>
      </c>
      <c r="H331" s="110">
        <f t="shared" si="21"/>
      </c>
    </row>
    <row r="332" spans="1:8" ht="11.25" customHeight="1">
      <c r="A332" s="79" t="str">
        <f t="shared" si="22"/>
        <v>1616131</v>
      </c>
      <c r="B332" s="106" t="s">
        <v>532</v>
      </c>
      <c r="C332" s="83"/>
      <c r="D332" s="83">
        <v>16</v>
      </c>
      <c r="E332" s="83" t="s">
        <v>60</v>
      </c>
      <c r="F332" s="83"/>
      <c r="G332" s="21">
        <f t="shared" si="20"/>
      </c>
      <c r="H332" s="110">
        <f t="shared" si="21"/>
      </c>
    </row>
    <row r="333" spans="1:8" ht="11.25" customHeight="1">
      <c r="A333" s="79" t="str">
        <f t="shared" si="22"/>
        <v>1616132</v>
      </c>
      <c r="B333" s="106" t="s">
        <v>533</v>
      </c>
      <c r="C333" s="83"/>
      <c r="D333" s="83">
        <v>16</v>
      </c>
      <c r="E333" s="83" t="s">
        <v>60</v>
      </c>
      <c r="F333" s="83"/>
      <c r="G333" s="21">
        <f t="shared" si="20"/>
      </c>
      <c r="H333" s="110">
        <f t="shared" si="21"/>
      </c>
    </row>
    <row r="334" spans="1:8" ht="11.25" customHeight="1">
      <c r="A334" s="79" t="str">
        <f t="shared" si="22"/>
        <v>1616133</v>
      </c>
      <c r="B334" s="106" t="s">
        <v>534</v>
      </c>
      <c r="C334" s="83"/>
      <c r="D334" s="83">
        <v>16</v>
      </c>
      <c r="E334" s="83" t="s">
        <v>60</v>
      </c>
      <c r="F334" s="83"/>
      <c r="G334" s="21">
        <f t="shared" si="20"/>
      </c>
      <c r="H334" s="110">
        <f t="shared" si="21"/>
      </c>
    </row>
    <row r="335" spans="1:8" ht="11.25" customHeight="1">
      <c r="A335" s="79" t="str">
        <f t="shared" si="22"/>
        <v>1616134</v>
      </c>
      <c r="B335" s="106" t="s">
        <v>535</v>
      </c>
      <c r="C335" s="83"/>
      <c r="D335" s="83">
        <v>16</v>
      </c>
      <c r="E335" s="83" t="s">
        <v>60</v>
      </c>
      <c r="F335" s="83"/>
      <c r="G335" s="21">
        <f t="shared" si="20"/>
      </c>
      <c r="H335" s="110">
        <f t="shared" si="21"/>
      </c>
    </row>
    <row r="336" spans="1:8" ht="11.25" customHeight="1">
      <c r="A336" s="79" t="str">
        <f t="shared" si="22"/>
        <v>1616135</v>
      </c>
      <c r="B336" s="106" t="s">
        <v>536</v>
      </c>
      <c r="C336" s="83"/>
      <c r="D336" s="83">
        <v>16</v>
      </c>
      <c r="E336" s="83" t="s">
        <v>60</v>
      </c>
      <c r="F336" s="83"/>
      <c r="G336" s="21">
        <f t="shared" si="20"/>
      </c>
      <c r="H336" s="110">
        <f t="shared" si="21"/>
      </c>
    </row>
    <row r="337" spans="1:8" ht="11.25" customHeight="1">
      <c r="A337" s="79" t="str">
        <f t="shared" si="22"/>
        <v>1616136</v>
      </c>
      <c r="B337" s="106" t="s">
        <v>537</v>
      </c>
      <c r="C337" s="83"/>
      <c r="D337" s="83">
        <v>16</v>
      </c>
      <c r="E337" s="83" t="s">
        <v>60</v>
      </c>
      <c r="F337" s="83"/>
      <c r="G337" s="21">
        <f t="shared" si="20"/>
      </c>
      <c r="H337" s="110">
        <f t="shared" si="21"/>
      </c>
    </row>
    <row r="338" spans="1:8" ht="11.25" customHeight="1">
      <c r="A338" s="79" t="str">
        <f t="shared" si="22"/>
        <v>1616137</v>
      </c>
      <c r="B338" s="106" t="s">
        <v>538</v>
      </c>
      <c r="C338" s="83"/>
      <c r="D338" s="83">
        <v>16</v>
      </c>
      <c r="E338" s="83" t="s">
        <v>60</v>
      </c>
      <c r="F338" s="83"/>
      <c r="G338" s="21">
        <f t="shared" si="20"/>
      </c>
      <c r="H338" s="110">
        <f t="shared" si="21"/>
      </c>
    </row>
    <row r="339" spans="1:8" ht="11.25" customHeight="1">
      <c r="A339" s="79" t="str">
        <f t="shared" si="22"/>
        <v>1616138</v>
      </c>
      <c r="B339" s="106" t="s">
        <v>539</v>
      </c>
      <c r="C339" s="83"/>
      <c r="D339" s="83">
        <v>16</v>
      </c>
      <c r="E339" s="83" t="s">
        <v>60</v>
      </c>
      <c r="F339" s="83"/>
      <c r="G339" s="21">
        <f t="shared" si="20"/>
      </c>
      <c r="H339" s="110">
        <f t="shared" si="21"/>
      </c>
    </row>
    <row r="340" spans="1:8" ht="11.25" customHeight="1">
      <c r="A340" s="79" t="str">
        <f>D340&amp;B340</f>
        <v>1616139</v>
      </c>
      <c r="B340" s="106" t="s">
        <v>540</v>
      </c>
      <c r="C340" s="83"/>
      <c r="D340" s="83">
        <v>16</v>
      </c>
      <c r="E340" s="83" t="s">
        <v>60</v>
      </c>
      <c r="F340" s="83"/>
      <c r="G340" s="21">
        <f t="shared" si="20"/>
      </c>
      <c r="H340" s="110">
        <f t="shared" si="21"/>
      </c>
    </row>
    <row r="341" spans="1:8" ht="11.25" customHeight="1">
      <c r="A341" s="79" t="str">
        <f aca="true" t="shared" si="23" ref="A341:A347">D341&amp;B341</f>
        <v>1616140</v>
      </c>
      <c r="B341" s="106" t="s">
        <v>541</v>
      </c>
      <c r="C341" s="83"/>
      <c r="D341" s="83">
        <v>16</v>
      </c>
      <c r="E341" s="83" t="s">
        <v>60</v>
      </c>
      <c r="F341" s="83"/>
      <c r="G341" s="21">
        <f t="shared" si="20"/>
      </c>
      <c r="H341" s="110">
        <f t="shared" si="21"/>
      </c>
    </row>
    <row r="342" spans="1:8" ht="11.25" customHeight="1">
      <c r="A342" s="79" t="str">
        <f t="shared" si="23"/>
        <v>1616141</v>
      </c>
      <c r="B342" s="106" t="s">
        <v>542</v>
      </c>
      <c r="C342" s="83"/>
      <c r="D342" s="83">
        <v>16</v>
      </c>
      <c r="E342" s="83" t="s">
        <v>60</v>
      </c>
      <c r="F342" s="83"/>
      <c r="G342" s="21">
        <f t="shared" si="20"/>
      </c>
      <c r="H342" s="110">
        <f t="shared" si="21"/>
      </c>
    </row>
    <row r="343" spans="1:8" ht="11.25" customHeight="1">
      <c r="A343" s="79" t="str">
        <f t="shared" si="23"/>
        <v>1616142</v>
      </c>
      <c r="B343" s="106" t="s">
        <v>543</v>
      </c>
      <c r="C343" s="83"/>
      <c r="D343" s="83">
        <v>16</v>
      </c>
      <c r="E343" s="83" t="s">
        <v>60</v>
      </c>
      <c r="F343" s="83"/>
      <c r="G343" s="21">
        <f t="shared" si="20"/>
      </c>
      <c r="H343" s="110">
        <f t="shared" si="21"/>
      </c>
    </row>
    <row r="344" spans="1:8" ht="11.25" customHeight="1">
      <c r="A344" s="79" t="str">
        <f t="shared" si="23"/>
        <v>1616143</v>
      </c>
      <c r="B344" s="106" t="s">
        <v>544</v>
      </c>
      <c r="C344" s="83"/>
      <c r="D344" s="83">
        <v>16</v>
      </c>
      <c r="E344" s="83" t="s">
        <v>60</v>
      </c>
      <c r="F344" s="83"/>
      <c r="G344" s="21">
        <f t="shared" si="20"/>
      </c>
      <c r="H344" s="110">
        <f t="shared" si="21"/>
      </c>
    </row>
    <row r="345" spans="1:8" ht="11.25" customHeight="1">
      <c r="A345" s="79" t="str">
        <f t="shared" si="23"/>
        <v>1616144</v>
      </c>
      <c r="B345" s="106" t="s">
        <v>545</v>
      </c>
      <c r="C345" s="83"/>
      <c r="D345" s="83">
        <v>16</v>
      </c>
      <c r="E345" s="83" t="s">
        <v>60</v>
      </c>
      <c r="F345" s="83"/>
      <c r="G345" s="21">
        <f t="shared" si="20"/>
      </c>
      <c r="H345" s="110">
        <f t="shared" si="21"/>
      </c>
    </row>
    <row r="346" spans="1:8" ht="11.25" customHeight="1">
      <c r="A346" s="79" t="str">
        <f t="shared" si="23"/>
        <v>1616145</v>
      </c>
      <c r="B346" s="106" t="s">
        <v>546</v>
      </c>
      <c r="C346" s="83"/>
      <c r="D346" s="83">
        <v>16</v>
      </c>
      <c r="E346" s="83" t="s">
        <v>60</v>
      </c>
      <c r="F346" s="83"/>
      <c r="G346" s="21">
        <f t="shared" si="20"/>
      </c>
      <c r="H346" s="110">
        <f t="shared" si="21"/>
      </c>
    </row>
    <row r="347" spans="1:8" ht="11.25" customHeight="1">
      <c r="A347" s="79" t="str">
        <f t="shared" si="23"/>
        <v>1616146</v>
      </c>
      <c r="B347" s="106" t="s">
        <v>547</v>
      </c>
      <c r="C347" s="83"/>
      <c r="D347" s="83">
        <v>16</v>
      </c>
      <c r="E347" s="83" t="s">
        <v>60</v>
      </c>
      <c r="F347" s="83"/>
      <c r="G347" s="21">
        <f t="shared" si="20"/>
      </c>
      <c r="H347" s="110">
        <f t="shared" si="21"/>
      </c>
    </row>
    <row r="348" spans="1:8" ht="11.25" customHeight="1">
      <c r="A348" s="79" t="str">
        <f aca="true" t="shared" si="24" ref="A348:A358">D348&amp;B348</f>
        <v>1616147</v>
      </c>
      <c r="B348" s="106" t="s">
        <v>548</v>
      </c>
      <c r="C348" s="83"/>
      <c r="D348" s="83">
        <v>16</v>
      </c>
      <c r="E348" s="83" t="s">
        <v>60</v>
      </c>
      <c r="F348" s="83"/>
      <c r="G348" s="21">
        <f t="shared" si="20"/>
      </c>
      <c r="H348" s="110">
        <f t="shared" si="21"/>
      </c>
    </row>
    <row r="349" spans="1:8" ht="11.25" customHeight="1">
      <c r="A349" s="79" t="str">
        <f t="shared" si="24"/>
        <v>1616148</v>
      </c>
      <c r="B349" s="106" t="s">
        <v>549</v>
      </c>
      <c r="C349" s="83"/>
      <c r="D349" s="83">
        <v>16</v>
      </c>
      <c r="E349" s="83" t="s">
        <v>60</v>
      </c>
      <c r="F349" s="83"/>
      <c r="G349" s="21">
        <f t="shared" si="20"/>
      </c>
      <c r="H349" s="110">
        <f t="shared" si="21"/>
      </c>
    </row>
    <row r="350" spans="1:8" ht="11.25" customHeight="1">
      <c r="A350" s="79" t="str">
        <f t="shared" si="24"/>
        <v>1616149</v>
      </c>
      <c r="B350" s="106" t="s">
        <v>550</v>
      </c>
      <c r="C350" s="83"/>
      <c r="D350" s="83">
        <v>16</v>
      </c>
      <c r="E350" s="83" t="s">
        <v>60</v>
      </c>
      <c r="F350" s="83"/>
      <c r="G350" s="21">
        <f t="shared" si="20"/>
      </c>
      <c r="H350" s="110">
        <f t="shared" si="21"/>
      </c>
    </row>
    <row r="351" spans="1:8" ht="11.25" customHeight="1">
      <c r="A351" s="79" t="str">
        <f t="shared" si="24"/>
        <v>1616150</v>
      </c>
      <c r="B351" s="106" t="s">
        <v>551</v>
      </c>
      <c r="C351" s="83"/>
      <c r="D351" s="83">
        <v>16</v>
      </c>
      <c r="E351" s="83" t="s">
        <v>60</v>
      </c>
      <c r="F351" s="83"/>
      <c r="G351" s="21">
        <f t="shared" si="20"/>
      </c>
      <c r="H351" s="110">
        <f t="shared" si="21"/>
      </c>
    </row>
    <row r="352" spans="1:11" ht="11.25" customHeight="1">
      <c r="A352" s="79" t="str">
        <f t="shared" si="24"/>
        <v>1616151</v>
      </c>
      <c r="B352" s="106" t="s">
        <v>552</v>
      </c>
      <c r="C352" s="83"/>
      <c r="D352" s="83">
        <v>16</v>
      </c>
      <c r="E352" s="83" t="s">
        <v>60</v>
      </c>
      <c r="F352" s="83"/>
      <c r="G352" s="21">
        <f t="shared" si="20"/>
      </c>
      <c r="H352" s="110">
        <f t="shared" si="21"/>
      </c>
      <c r="J352" s="111"/>
      <c r="K352" s="80" t="s">
        <v>129</v>
      </c>
    </row>
    <row r="353" spans="1:8" ht="11.25" customHeight="1">
      <c r="A353" s="79" t="str">
        <f t="shared" si="24"/>
        <v>1616152</v>
      </c>
      <c r="B353" s="106" t="s">
        <v>553</v>
      </c>
      <c r="C353" s="83"/>
      <c r="D353" s="83">
        <v>16</v>
      </c>
      <c r="E353" s="83" t="s">
        <v>60</v>
      </c>
      <c r="F353" s="83"/>
      <c r="G353" s="21">
        <f t="shared" si="20"/>
      </c>
      <c r="H353" s="110">
        <f t="shared" si="21"/>
      </c>
    </row>
    <row r="354" spans="1:8" ht="11.25" customHeight="1">
      <c r="A354" s="79" t="str">
        <f t="shared" si="24"/>
        <v>1616153</v>
      </c>
      <c r="B354" s="106" t="s">
        <v>554</v>
      </c>
      <c r="C354" s="83"/>
      <c r="D354" s="83">
        <v>16</v>
      </c>
      <c r="E354" s="83" t="s">
        <v>60</v>
      </c>
      <c r="F354" s="83"/>
      <c r="G354" s="21">
        <f t="shared" si="20"/>
      </c>
      <c r="H354" s="110">
        <f t="shared" si="21"/>
      </c>
    </row>
    <row r="355" spans="1:8" ht="11.25" customHeight="1">
      <c r="A355" s="79" t="str">
        <f t="shared" si="24"/>
        <v>1616154</v>
      </c>
      <c r="B355" s="106" t="s">
        <v>555</v>
      </c>
      <c r="C355" s="83"/>
      <c r="D355" s="83">
        <v>16</v>
      </c>
      <c r="E355" s="83" t="s">
        <v>60</v>
      </c>
      <c r="F355" s="83"/>
      <c r="G355" s="21">
        <f t="shared" si="20"/>
      </c>
      <c r="H355" s="110">
        <f t="shared" si="21"/>
      </c>
    </row>
    <row r="356" spans="1:8" ht="11.25" customHeight="1">
      <c r="A356" s="79" t="str">
        <f t="shared" si="24"/>
        <v>1616155</v>
      </c>
      <c r="B356" s="106" t="s">
        <v>556</v>
      </c>
      <c r="C356" s="83"/>
      <c r="D356" s="83">
        <v>16</v>
      </c>
      <c r="E356" s="83" t="s">
        <v>60</v>
      </c>
      <c r="F356" s="83"/>
      <c r="G356" s="21">
        <f t="shared" si="20"/>
      </c>
      <c r="H356" s="110">
        <f t="shared" si="21"/>
      </c>
    </row>
    <row r="357" spans="1:8" ht="11.25" customHeight="1">
      <c r="A357" s="79" t="str">
        <f t="shared" si="24"/>
        <v>1616156</v>
      </c>
      <c r="B357" s="106" t="s">
        <v>557</v>
      </c>
      <c r="C357" s="83"/>
      <c r="D357" s="83">
        <v>16</v>
      </c>
      <c r="E357" s="83" t="s">
        <v>60</v>
      </c>
      <c r="F357" s="83"/>
      <c r="G357" s="21">
        <f t="shared" si="20"/>
      </c>
      <c r="H357" s="110">
        <f t="shared" si="21"/>
      </c>
    </row>
    <row r="358" spans="1:8" ht="11.25" customHeight="1">
      <c r="A358" s="79" t="str">
        <f t="shared" si="24"/>
        <v>1616157</v>
      </c>
      <c r="B358" s="106" t="s">
        <v>558</v>
      </c>
      <c r="C358" s="83"/>
      <c r="D358" s="83">
        <v>16</v>
      </c>
      <c r="E358" s="83" t="s">
        <v>60</v>
      </c>
      <c r="F358" s="83"/>
      <c r="G358" s="21">
        <f t="shared" si="20"/>
      </c>
      <c r="H358" s="110">
        <f t="shared" si="21"/>
      </c>
    </row>
    <row r="359" spans="1:8" ht="11.25" customHeight="1">
      <c r="A359" s="79" t="str">
        <f aca="true" t="shared" si="25" ref="A359:A364">D359&amp;B359</f>
        <v>1616158</v>
      </c>
      <c r="B359" s="106" t="s">
        <v>559</v>
      </c>
      <c r="C359" s="83"/>
      <c r="D359" s="83">
        <v>16</v>
      </c>
      <c r="E359" s="83" t="s">
        <v>60</v>
      </c>
      <c r="F359" s="83"/>
      <c r="G359" s="21">
        <f t="shared" si="20"/>
      </c>
      <c r="H359" s="110">
        <f t="shared" si="21"/>
      </c>
    </row>
    <row r="360" spans="1:8" ht="11.25" customHeight="1">
      <c r="A360" s="79" t="str">
        <f t="shared" si="25"/>
        <v>1616159</v>
      </c>
      <c r="B360" s="106" t="s">
        <v>560</v>
      </c>
      <c r="C360" s="83"/>
      <c r="D360" s="83">
        <v>16</v>
      </c>
      <c r="E360" s="83" t="s">
        <v>60</v>
      </c>
      <c r="F360" s="83"/>
      <c r="G360" s="21">
        <f t="shared" si="20"/>
      </c>
      <c r="H360" s="110">
        <f t="shared" si="21"/>
      </c>
    </row>
    <row r="361" spans="1:8" ht="11.25" customHeight="1">
      <c r="A361" s="79" t="str">
        <f t="shared" si="25"/>
        <v>1616160</v>
      </c>
      <c r="B361" s="106" t="s">
        <v>561</v>
      </c>
      <c r="C361" s="83"/>
      <c r="D361" s="83">
        <v>16</v>
      </c>
      <c r="E361" s="83" t="s">
        <v>60</v>
      </c>
      <c r="F361" s="83"/>
      <c r="G361" s="21">
        <f t="shared" si="20"/>
      </c>
      <c r="H361" s="110">
        <f t="shared" si="21"/>
      </c>
    </row>
    <row r="362" spans="1:8" ht="11.25" customHeight="1">
      <c r="A362" s="79" t="str">
        <f t="shared" si="25"/>
        <v>1616161</v>
      </c>
      <c r="B362" s="106" t="s">
        <v>562</v>
      </c>
      <c r="C362" s="83"/>
      <c r="D362" s="83">
        <v>16</v>
      </c>
      <c r="E362" s="83" t="s">
        <v>60</v>
      </c>
      <c r="F362" s="83"/>
      <c r="G362" s="21">
        <f t="shared" si="20"/>
      </c>
      <c r="H362" s="110">
        <f t="shared" si="21"/>
      </c>
    </row>
    <row r="363" spans="1:8" ht="11.25" customHeight="1">
      <c r="A363" s="79" t="str">
        <f t="shared" si="25"/>
        <v>1616162</v>
      </c>
      <c r="B363" s="106" t="s">
        <v>563</v>
      </c>
      <c r="C363" s="83"/>
      <c r="D363" s="83">
        <v>16</v>
      </c>
      <c r="E363" s="83" t="s">
        <v>60</v>
      </c>
      <c r="F363" s="83"/>
      <c r="G363" s="21">
        <f aca="true" t="shared" si="26" ref="G363:G426">IF(H363="","",CEILING(H363,10))</f>
      </c>
      <c r="H363" s="110">
        <f t="shared" si="21"/>
      </c>
    </row>
    <row r="364" spans="1:8" ht="11.25" customHeight="1">
      <c r="A364" s="79" t="str">
        <f t="shared" si="25"/>
        <v>1616163</v>
      </c>
      <c r="B364" s="106" t="s">
        <v>564</v>
      </c>
      <c r="C364" s="83"/>
      <c r="D364" s="83">
        <v>16</v>
      </c>
      <c r="E364" s="83" t="s">
        <v>60</v>
      </c>
      <c r="F364" s="83"/>
      <c r="G364" s="21">
        <f t="shared" si="26"/>
      </c>
      <c r="H364" s="110">
        <f t="shared" si="21"/>
      </c>
    </row>
    <row r="365" spans="1:8" ht="11.25" customHeight="1">
      <c r="A365" s="79" t="str">
        <f>D365&amp;B364</f>
        <v>1616163</v>
      </c>
      <c r="B365" s="106" t="s">
        <v>565</v>
      </c>
      <c r="C365" s="83"/>
      <c r="D365" s="83">
        <v>16</v>
      </c>
      <c r="E365" s="83" t="s">
        <v>60</v>
      </c>
      <c r="F365" s="83"/>
      <c r="G365" s="21">
        <f t="shared" si="26"/>
      </c>
      <c r="H365" s="110">
        <f t="shared" si="21"/>
      </c>
    </row>
    <row r="366" spans="1:8" ht="11.25" customHeight="1">
      <c r="A366" s="79" t="str">
        <f aca="true" t="shared" si="27" ref="A366:A429">D366&amp;B365</f>
        <v>1616164</v>
      </c>
      <c r="B366" s="106" t="s">
        <v>566</v>
      </c>
      <c r="C366" s="83"/>
      <c r="D366" s="83">
        <v>16</v>
      </c>
      <c r="E366" s="83" t="s">
        <v>60</v>
      </c>
      <c r="F366" s="83"/>
      <c r="G366" s="21">
        <f t="shared" si="26"/>
      </c>
      <c r="H366" s="110">
        <f t="shared" si="21"/>
      </c>
    </row>
    <row r="367" spans="1:8" ht="11.25" customHeight="1">
      <c r="A367" s="79" t="str">
        <f t="shared" si="27"/>
        <v>1616165</v>
      </c>
      <c r="B367" s="106" t="s">
        <v>567</v>
      </c>
      <c r="C367" s="83"/>
      <c r="D367" s="83">
        <v>16</v>
      </c>
      <c r="E367" s="83" t="s">
        <v>60</v>
      </c>
      <c r="F367" s="83"/>
      <c r="G367" s="21">
        <f t="shared" si="26"/>
      </c>
      <c r="H367" s="110">
        <f t="shared" si="21"/>
      </c>
    </row>
    <row r="368" spans="1:8" ht="11.25" customHeight="1">
      <c r="A368" s="79" t="str">
        <f t="shared" si="27"/>
        <v>1616166</v>
      </c>
      <c r="B368" s="106" t="s">
        <v>568</v>
      </c>
      <c r="C368" s="83"/>
      <c r="D368" s="83">
        <v>16</v>
      </c>
      <c r="E368" s="83" t="s">
        <v>60</v>
      </c>
      <c r="F368" s="83"/>
      <c r="G368" s="21">
        <f t="shared" si="26"/>
      </c>
      <c r="H368" s="110">
        <f aca="true" t="shared" si="28" ref="H368:H431">IF(F368="","",F368*30)</f>
      </c>
    </row>
    <row r="369" spans="1:8" ht="11.25" customHeight="1">
      <c r="A369" s="79" t="str">
        <f t="shared" si="27"/>
        <v>1616167</v>
      </c>
      <c r="B369" s="106" t="s">
        <v>569</v>
      </c>
      <c r="C369" s="83"/>
      <c r="D369" s="83">
        <v>16</v>
      </c>
      <c r="E369" s="83" t="s">
        <v>60</v>
      </c>
      <c r="F369" s="83"/>
      <c r="G369" s="21">
        <f t="shared" si="26"/>
      </c>
      <c r="H369" s="110">
        <f t="shared" si="28"/>
      </c>
    </row>
    <row r="370" spans="1:8" ht="11.25" customHeight="1">
      <c r="A370" s="79" t="str">
        <f t="shared" si="27"/>
        <v>1616168</v>
      </c>
      <c r="B370" s="106" t="s">
        <v>570</v>
      </c>
      <c r="C370" s="83"/>
      <c r="D370" s="83">
        <v>16</v>
      </c>
      <c r="E370" s="83" t="s">
        <v>60</v>
      </c>
      <c r="F370" s="83"/>
      <c r="G370" s="21">
        <f t="shared" si="26"/>
      </c>
      <c r="H370" s="110">
        <f t="shared" si="28"/>
      </c>
    </row>
    <row r="371" spans="1:8" ht="11.25" customHeight="1">
      <c r="A371" s="79" t="str">
        <f t="shared" si="27"/>
        <v>1616169</v>
      </c>
      <c r="B371" s="106" t="s">
        <v>571</v>
      </c>
      <c r="C371" s="83"/>
      <c r="D371" s="83">
        <v>16</v>
      </c>
      <c r="E371" s="83" t="s">
        <v>60</v>
      </c>
      <c r="F371" s="83"/>
      <c r="G371" s="21">
        <f t="shared" si="26"/>
      </c>
      <c r="H371" s="110">
        <f t="shared" si="28"/>
      </c>
    </row>
    <row r="372" spans="1:8" ht="11.25" customHeight="1">
      <c r="A372" s="79" t="str">
        <f t="shared" si="27"/>
        <v>1616170</v>
      </c>
      <c r="B372" s="106" t="s">
        <v>572</v>
      </c>
      <c r="C372" s="83"/>
      <c r="D372" s="83">
        <v>16</v>
      </c>
      <c r="E372" s="83" t="s">
        <v>60</v>
      </c>
      <c r="F372" s="83"/>
      <c r="G372" s="21">
        <f t="shared" si="26"/>
      </c>
      <c r="H372" s="110">
        <f t="shared" si="28"/>
      </c>
    </row>
    <row r="373" spans="1:8" ht="11.25" customHeight="1">
      <c r="A373" s="79" t="str">
        <f t="shared" si="27"/>
        <v>1616171</v>
      </c>
      <c r="B373" s="106" t="s">
        <v>573</v>
      </c>
      <c r="C373" s="83"/>
      <c r="D373" s="83">
        <v>16</v>
      </c>
      <c r="E373" s="83" t="s">
        <v>60</v>
      </c>
      <c r="F373" s="83"/>
      <c r="G373" s="21">
        <f t="shared" si="26"/>
      </c>
      <c r="H373" s="110">
        <f t="shared" si="28"/>
      </c>
    </row>
    <row r="374" spans="1:8" ht="11.25" customHeight="1">
      <c r="A374" s="79" t="str">
        <f t="shared" si="27"/>
        <v>1616172</v>
      </c>
      <c r="B374" s="106" t="s">
        <v>574</v>
      </c>
      <c r="C374" s="83"/>
      <c r="D374" s="83">
        <v>16</v>
      </c>
      <c r="E374" s="83" t="s">
        <v>60</v>
      </c>
      <c r="F374" s="83"/>
      <c r="G374" s="21">
        <f t="shared" si="26"/>
      </c>
      <c r="H374" s="110">
        <f t="shared" si="28"/>
      </c>
    </row>
    <row r="375" spans="1:8" ht="11.25" customHeight="1">
      <c r="A375" s="79" t="str">
        <f t="shared" si="27"/>
        <v>1616173</v>
      </c>
      <c r="B375" s="106" t="s">
        <v>575</v>
      </c>
      <c r="C375" s="83"/>
      <c r="D375" s="83">
        <v>16</v>
      </c>
      <c r="E375" s="83" t="s">
        <v>60</v>
      </c>
      <c r="F375" s="83"/>
      <c r="G375" s="21">
        <f t="shared" si="26"/>
      </c>
      <c r="H375" s="110">
        <f t="shared" si="28"/>
      </c>
    </row>
    <row r="376" spans="1:8" ht="11.25" customHeight="1">
      <c r="A376" s="79" t="str">
        <f t="shared" si="27"/>
        <v>1616174</v>
      </c>
      <c r="B376" s="106" t="s">
        <v>576</v>
      </c>
      <c r="C376" s="83"/>
      <c r="D376" s="83">
        <v>16</v>
      </c>
      <c r="E376" s="83" t="s">
        <v>60</v>
      </c>
      <c r="F376" s="83"/>
      <c r="G376" s="21">
        <f t="shared" si="26"/>
      </c>
      <c r="H376" s="110">
        <f t="shared" si="28"/>
      </c>
    </row>
    <row r="377" spans="1:8" ht="11.25" customHeight="1">
      <c r="A377" s="79" t="str">
        <f t="shared" si="27"/>
        <v>1616175</v>
      </c>
      <c r="B377" s="106" t="s">
        <v>577</v>
      </c>
      <c r="C377" s="83"/>
      <c r="D377" s="83">
        <v>16</v>
      </c>
      <c r="E377" s="83" t="s">
        <v>60</v>
      </c>
      <c r="F377" s="83"/>
      <c r="G377" s="21">
        <f t="shared" si="26"/>
      </c>
      <c r="H377" s="110">
        <f t="shared" si="28"/>
      </c>
    </row>
    <row r="378" spans="1:8" ht="11.25" customHeight="1">
      <c r="A378" s="79" t="str">
        <f t="shared" si="27"/>
        <v>1616176</v>
      </c>
      <c r="B378" s="106" t="s">
        <v>578</v>
      </c>
      <c r="C378" s="83"/>
      <c r="D378" s="83">
        <v>16</v>
      </c>
      <c r="E378" s="83" t="s">
        <v>60</v>
      </c>
      <c r="F378" s="83"/>
      <c r="G378" s="21">
        <f t="shared" si="26"/>
      </c>
      <c r="H378" s="110">
        <f t="shared" si="28"/>
      </c>
    </row>
    <row r="379" spans="1:8" ht="11.25" customHeight="1">
      <c r="A379" s="79" t="str">
        <f t="shared" si="27"/>
        <v>1616177</v>
      </c>
      <c r="B379" s="106" t="s">
        <v>579</v>
      </c>
      <c r="C379" s="83"/>
      <c r="D379" s="83">
        <v>16</v>
      </c>
      <c r="E379" s="83" t="s">
        <v>60</v>
      </c>
      <c r="F379" s="83"/>
      <c r="G379" s="21">
        <f t="shared" si="26"/>
      </c>
      <c r="H379" s="110">
        <f t="shared" si="28"/>
      </c>
    </row>
    <row r="380" spans="1:8" ht="11.25" customHeight="1">
      <c r="A380" s="79" t="str">
        <f t="shared" si="27"/>
        <v>1616178</v>
      </c>
      <c r="B380" s="106" t="s">
        <v>580</v>
      </c>
      <c r="C380" s="83"/>
      <c r="D380" s="83">
        <v>16</v>
      </c>
      <c r="E380" s="83" t="s">
        <v>60</v>
      </c>
      <c r="F380" s="83"/>
      <c r="G380" s="21">
        <f t="shared" si="26"/>
      </c>
      <c r="H380" s="110">
        <f t="shared" si="28"/>
      </c>
    </row>
    <row r="381" spans="1:8" ht="11.25" customHeight="1">
      <c r="A381" s="79" t="str">
        <f t="shared" si="27"/>
        <v>1616179</v>
      </c>
      <c r="B381" s="106" t="s">
        <v>581</v>
      </c>
      <c r="C381" s="83"/>
      <c r="D381" s="83">
        <v>16</v>
      </c>
      <c r="E381" s="83" t="s">
        <v>60</v>
      </c>
      <c r="F381" s="83"/>
      <c r="G381" s="21">
        <f t="shared" si="26"/>
      </c>
      <c r="H381" s="110">
        <f t="shared" si="28"/>
      </c>
    </row>
    <row r="382" spans="1:8" ht="11.25" customHeight="1">
      <c r="A382" s="79" t="str">
        <f t="shared" si="27"/>
        <v>1616180</v>
      </c>
      <c r="B382" s="106" t="s">
        <v>582</v>
      </c>
      <c r="C382" s="83"/>
      <c r="D382" s="83">
        <v>16</v>
      </c>
      <c r="E382" s="83" t="s">
        <v>60</v>
      </c>
      <c r="F382" s="83"/>
      <c r="G382" s="21">
        <f t="shared" si="26"/>
      </c>
      <c r="H382" s="110">
        <f t="shared" si="28"/>
      </c>
    </row>
    <row r="383" spans="1:8" ht="11.25" customHeight="1">
      <c r="A383" s="79" t="str">
        <f t="shared" si="27"/>
        <v>1616181</v>
      </c>
      <c r="B383" s="106" t="s">
        <v>583</v>
      </c>
      <c r="C383" s="83"/>
      <c r="D383" s="83">
        <v>16</v>
      </c>
      <c r="E383" s="83" t="s">
        <v>60</v>
      </c>
      <c r="F383" s="83"/>
      <c r="G383" s="21">
        <f t="shared" si="26"/>
      </c>
      <c r="H383" s="110">
        <f t="shared" si="28"/>
      </c>
    </row>
    <row r="384" spans="1:8" ht="11.25" customHeight="1">
      <c r="A384" s="79" t="str">
        <f t="shared" si="27"/>
        <v>1616182</v>
      </c>
      <c r="B384" s="106" t="s">
        <v>584</v>
      </c>
      <c r="C384" s="83"/>
      <c r="D384" s="83">
        <v>16</v>
      </c>
      <c r="E384" s="83" t="s">
        <v>60</v>
      </c>
      <c r="F384" s="83"/>
      <c r="G384" s="21">
        <f t="shared" si="26"/>
      </c>
      <c r="H384" s="110">
        <f t="shared" si="28"/>
      </c>
    </row>
    <row r="385" spans="1:8" ht="11.25" customHeight="1">
      <c r="A385" s="79" t="str">
        <f t="shared" si="27"/>
        <v>1616183</v>
      </c>
      <c r="B385" s="106" t="s">
        <v>585</v>
      </c>
      <c r="C385" s="83"/>
      <c r="D385" s="83">
        <v>16</v>
      </c>
      <c r="E385" s="83" t="s">
        <v>60</v>
      </c>
      <c r="F385" s="83"/>
      <c r="G385" s="21">
        <f t="shared" si="26"/>
      </c>
      <c r="H385" s="110">
        <f t="shared" si="28"/>
      </c>
    </row>
    <row r="386" spans="1:8" ht="11.25" customHeight="1">
      <c r="A386" s="79" t="str">
        <f t="shared" si="27"/>
        <v>1616184</v>
      </c>
      <c r="B386" s="106" t="s">
        <v>586</v>
      </c>
      <c r="C386" s="83"/>
      <c r="D386" s="83">
        <v>16</v>
      </c>
      <c r="E386" s="83" t="s">
        <v>60</v>
      </c>
      <c r="F386" s="83"/>
      <c r="G386" s="21">
        <f t="shared" si="26"/>
      </c>
      <c r="H386" s="110">
        <f t="shared" si="28"/>
      </c>
    </row>
    <row r="387" spans="1:8" ht="11.25" customHeight="1">
      <c r="A387" s="79" t="str">
        <f t="shared" si="27"/>
        <v>1616185</v>
      </c>
      <c r="B387" s="106" t="s">
        <v>587</v>
      </c>
      <c r="C387" s="83"/>
      <c r="D387" s="83">
        <v>16</v>
      </c>
      <c r="E387" s="83" t="s">
        <v>60</v>
      </c>
      <c r="F387" s="83"/>
      <c r="G387" s="21">
        <f t="shared" si="26"/>
      </c>
      <c r="H387" s="110">
        <f t="shared" si="28"/>
      </c>
    </row>
    <row r="388" spans="1:8" ht="11.25" customHeight="1">
      <c r="A388" s="79" t="str">
        <f t="shared" si="27"/>
        <v>1616186</v>
      </c>
      <c r="B388" s="106" t="s">
        <v>588</v>
      </c>
      <c r="C388" s="83"/>
      <c r="D388" s="83">
        <v>16</v>
      </c>
      <c r="E388" s="83" t="s">
        <v>60</v>
      </c>
      <c r="F388" s="83"/>
      <c r="G388" s="21">
        <f t="shared" si="26"/>
      </c>
      <c r="H388" s="110">
        <f t="shared" si="28"/>
      </c>
    </row>
    <row r="389" spans="1:8" ht="11.25" customHeight="1">
      <c r="A389" s="79" t="str">
        <f t="shared" si="27"/>
        <v>1616187</v>
      </c>
      <c r="B389" s="106" t="s">
        <v>589</v>
      </c>
      <c r="C389" s="83"/>
      <c r="D389" s="83">
        <v>16</v>
      </c>
      <c r="E389" s="83" t="s">
        <v>60</v>
      </c>
      <c r="F389" s="83"/>
      <c r="G389" s="21">
        <f t="shared" si="26"/>
      </c>
      <c r="H389" s="110">
        <f t="shared" si="28"/>
      </c>
    </row>
    <row r="390" spans="1:8" ht="11.25" customHeight="1">
      <c r="A390" s="79" t="str">
        <f t="shared" si="27"/>
        <v>1616188</v>
      </c>
      <c r="B390" s="106" t="s">
        <v>590</v>
      </c>
      <c r="C390" s="83"/>
      <c r="D390" s="83">
        <v>16</v>
      </c>
      <c r="E390" s="83" t="s">
        <v>60</v>
      </c>
      <c r="F390" s="83"/>
      <c r="G390" s="21">
        <f t="shared" si="26"/>
      </c>
      <c r="H390" s="110">
        <f t="shared" si="28"/>
      </c>
    </row>
    <row r="391" spans="1:8" ht="11.25" customHeight="1">
      <c r="A391" s="79" t="str">
        <f t="shared" si="27"/>
        <v>1616189</v>
      </c>
      <c r="B391" s="106" t="s">
        <v>591</v>
      </c>
      <c r="C391" s="83"/>
      <c r="D391" s="83">
        <v>16</v>
      </c>
      <c r="E391" s="83" t="s">
        <v>60</v>
      </c>
      <c r="F391" s="83"/>
      <c r="G391" s="21">
        <f t="shared" si="26"/>
      </c>
      <c r="H391" s="110">
        <f t="shared" si="28"/>
      </c>
    </row>
    <row r="392" spans="1:8" ht="11.25" customHeight="1">
      <c r="A392" s="79" t="str">
        <f t="shared" si="27"/>
        <v>1616190</v>
      </c>
      <c r="B392" s="106" t="s">
        <v>592</v>
      </c>
      <c r="C392" s="83"/>
      <c r="D392" s="83">
        <v>16</v>
      </c>
      <c r="E392" s="83" t="s">
        <v>60</v>
      </c>
      <c r="F392" s="83"/>
      <c r="G392" s="21">
        <f t="shared" si="26"/>
      </c>
      <c r="H392" s="110">
        <f t="shared" si="28"/>
      </c>
    </row>
    <row r="393" spans="1:8" ht="11.25" customHeight="1">
      <c r="A393" s="79" t="str">
        <f t="shared" si="27"/>
        <v>1616191</v>
      </c>
      <c r="B393" s="106" t="s">
        <v>593</v>
      </c>
      <c r="C393" s="83"/>
      <c r="D393" s="83">
        <v>16</v>
      </c>
      <c r="E393" s="83" t="s">
        <v>60</v>
      </c>
      <c r="F393" s="83"/>
      <c r="G393" s="21">
        <f t="shared" si="26"/>
      </c>
      <c r="H393" s="110">
        <f t="shared" si="28"/>
      </c>
    </row>
    <row r="394" spans="1:8" ht="11.25" customHeight="1">
      <c r="A394" s="79" t="str">
        <f t="shared" si="27"/>
        <v>1616192</v>
      </c>
      <c r="B394" s="106" t="s">
        <v>594</v>
      </c>
      <c r="C394" s="83"/>
      <c r="D394" s="83">
        <v>16</v>
      </c>
      <c r="E394" s="83" t="s">
        <v>60</v>
      </c>
      <c r="F394" s="83"/>
      <c r="G394" s="21">
        <f t="shared" si="26"/>
      </c>
      <c r="H394" s="110">
        <f t="shared" si="28"/>
      </c>
    </row>
    <row r="395" spans="1:8" ht="11.25" customHeight="1">
      <c r="A395" s="79" t="str">
        <f t="shared" si="27"/>
        <v>1616193</v>
      </c>
      <c r="B395" s="106" t="s">
        <v>595</v>
      </c>
      <c r="C395" s="83"/>
      <c r="D395" s="83">
        <v>16</v>
      </c>
      <c r="E395" s="83" t="s">
        <v>60</v>
      </c>
      <c r="F395" s="83"/>
      <c r="G395" s="21">
        <f t="shared" si="26"/>
      </c>
      <c r="H395" s="110">
        <f t="shared" si="28"/>
      </c>
    </row>
    <row r="396" spans="1:8" ht="11.25" customHeight="1">
      <c r="A396" s="79" t="str">
        <f t="shared" si="27"/>
        <v>1616194</v>
      </c>
      <c r="B396" s="106" t="s">
        <v>596</v>
      </c>
      <c r="C396" s="83"/>
      <c r="D396" s="83">
        <v>16</v>
      </c>
      <c r="E396" s="83" t="s">
        <v>60</v>
      </c>
      <c r="F396" s="83"/>
      <c r="G396" s="21">
        <f t="shared" si="26"/>
      </c>
      <c r="H396" s="110">
        <f t="shared" si="28"/>
      </c>
    </row>
    <row r="397" spans="1:8" ht="11.25" customHeight="1">
      <c r="A397" s="79" t="str">
        <f t="shared" si="27"/>
        <v>1616195</v>
      </c>
      <c r="B397" s="106" t="s">
        <v>597</v>
      </c>
      <c r="C397" s="83"/>
      <c r="D397" s="83">
        <v>16</v>
      </c>
      <c r="E397" s="83" t="s">
        <v>60</v>
      </c>
      <c r="F397" s="83"/>
      <c r="G397" s="21">
        <f t="shared" si="26"/>
      </c>
      <c r="H397" s="110">
        <f t="shared" si="28"/>
      </c>
    </row>
    <row r="398" spans="1:8" ht="11.25" customHeight="1">
      <c r="A398" s="79" t="str">
        <f t="shared" si="27"/>
        <v>1616196</v>
      </c>
      <c r="B398" s="106" t="s">
        <v>598</v>
      </c>
      <c r="C398" s="83"/>
      <c r="D398" s="83">
        <v>16</v>
      </c>
      <c r="E398" s="83" t="s">
        <v>60</v>
      </c>
      <c r="F398" s="83"/>
      <c r="G398" s="21">
        <f t="shared" si="26"/>
      </c>
      <c r="H398" s="110">
        <f t="shared" si="28"/>
      </c>
    </row>
    <row r="399" spans="1:8" ht="11.25" customHeight="1">
      <c r="A399" s="79" t="str">
        <f t="shared" si="27"/>
        <v>1616197</v>
      </c>
      <c r="B399" s="106" t="s">
        <v>599</v>
      </c>
      <c r="C399" s="83"/>
      <c r="D399" s="83">
        <v>16</v>
      </c>
      <c r="E399" s="83" t="s">
        <v>60</v>
      </c>
      <c r="F399" s="83"/>
      <c r="G399" s="21">
        <f t="shared" si="26"/>
      </c>
      <c r="H399" s="110">
        <f t="shared" si="28"/>
      </c>
    </row>
    <row r="400" spans="1:8" ht="11.25" customHeight="1">
      <c r="A400" s="79" t="str">
        <f t="shared" si="27"/>
        <v>1616198</v>
      </c>
      <c r="B400" s="106" t="s">
        <v>600</v>
      </c>
      <c r="C400" s="83"/>
      <c r="D400" s="83">
        <v>16</v>
      </c>
      <c r="E400" s="83" t="s">
        <v>60</v>
      </c>
      <c r="F400" s="83"/>
      <c r="G400" s="21">
        <f t="shared" si="26"/>
      </c>
      <c r="H400" s="110">
        <f t="shared" si="28"/>
      </c>
    </row>
    <row r="401" spans="1:8" ht="11.25" customHeight="1">
      <c r="A401" s="79" t="str">
        <f t="shared" si="27"/>
        <v>1616199</v>
      </c>
      <c r="B401" s="106" t="s">
        <v>601</v>
      </c>
      <c r="C401" s="83"/>
      <c r="D401" s="83">
        <v>16</v>
      </c>
      <c r="E401" s="83" t="s">
        <v>60</v>
      </c>
      <c r="F401" s="83"/>
      <c r="G401" s="21">
        <f t="shared" si="26"/>
      </c>
      <c r="H401" s="110">
        <f t="shared" si="28"/>
      </c>
    </row>
    <row r="402" spans="1:8" ht="11.25" customHeight="1">
      <c r="A402" s="79" t="str">
        <f aca="true" t="shared" si="29" ref="A402:A415">D402&amp;B402</f>
        <v>1313101</v>
      </c>
      <c r="B402" s="106" t="s">
        <v>602</v>
      </c>
      <c r="C402" s="83"/>
      <c r="D402" s="83">
        <v>13</v>
      </c>
      <c r="E402" s="83" t="s">
        <v>65</v>
      </c>
      <c r="F402" s="84"/>
      <c r="G402" s="21">
        <f t="shared" si="26"/>
      </c>
      <c r="H402" s="110">
        <f t="shared" si="28"/>
      </c>
    </row>
    <row r="403" spans="1:8" ht="11.25" customHeight="1">
      <c r="A403" s="79" t="str">
        <f t="shared" si="29"/>
        <v>1313102</v>
      </c>
      <c r="B403" s="106" t="s">
        <v>603</v>
      </c>
      <c r="C403" s="83" t="s">
        <v>101</v>
      </c>
      <c r="D403" s="83">
        <v>13</v>
      </c>
      <c r="E403" s="83" t="s">
        <v>65</v>
      </c>
      <c r="F403" s="83">
        <v>2.8</v>
      </c>
      <c r="G403" s="21">
        <f t="shared" si="26"/>
        <v>90</v>
      </c>
      <c r="H403" s="110">
        <f t="shared" si="28"/>
        <v>84</v>
      </c>
    </row>
    <row r="404" spans="1:8" ht="11.25" customHeight="1">
      <c r="A404" s="79" t="str">
        <f t="shared" si="29"/>
        <v>1313103</v>
      </c>
      <c r="B404" s="106" t="s">
        <v>604</v>
      </c>
      <c r="C404" s="83" t="s">
        <v>100</v>
      </c>
      <c r="D404" s="83">
        <v>13</v>
      </c>
      <c r="E404" s="83" t="s">
        <v>65</v>
      </c>
      <c r="F404" s="84">
        <v>3.3</v>
      </c>
      <c r="G404" s="21">
        <f t="shared" si="26"/>
        <v>100</v>
      </c>
      <c r="H404" s="110">
        <f t="shared" si="28"/>
        <v>99</v>
      </c>
    </row>
    <row r="405" spans="1:8" ht="11.25" customHeight="1">
      <c r="A405" s="79" t="str">
        <f t="shared" si="29"/>
        <v>1313104</v>
      </c>
      <c r="B405" s="106" t="s">
        <v>605</v>
      </c>
      <c r="C405" s="83" t="s">
        <v>716</v>
      </c>
      <c r="D405" s="83">
        <v>13</v>
      </c>
      <c r="E405" s="83" t="s">
        <v>65</v>
      </c>
      <c r="F405" s="83"/>
      <c r="G405" s="21">
        <f t="shared" si="26"/>
      </c>
      <c r="H405" s="110">
        <f t="shared" si="28"/>
      </c>
    </row>
    <row r="406" spans="1:8" ht="11.25" customHeight="1">
      <c r="A406" s="79" t="str">
        <f t="shared" si="29"/>
        <v>1313105</v>
      </c>
      <c r="B406" s="106" t="s">
        <v>607</v>
      </c>
      <c r="C406" s="83" t="s">
        <v>103</v>
      </c>
      <c r="D406" s="83">
        <v>13</v>
      </c>
      <c r="E406" s="83" t="s">
        <v>65</v>
      </c>
      <c r="F406" s="83"/>
      <c r="G406" s="21">
        <f t="shared" si="26"/>
      </c>
      <c r="H406" s="110">
        <f t="shared" si="28"/>
      </c>
    </row>
    <row r="407" spans="1:8" ht="11.25" customHeight="1">
      <c r="A407" s="79" t="str">
        <f t="shared" si="29"/>
        <v>1313106</v>
      </c>
      <c r="B407" s="106" t="s">
        <v>608</v>
      </c>
      <c r="C407" s="83" t="s">
        <v>717</v>
      </c>
      <c r="D407" s="83">
        <v>13</v>
      </c>
      <c r="E407" s="83" t="s">
        <v>65</v>
      </c>
      <c r="F407" s="84"/>
      <c r="G407" s="21">
        <f t="shared" si="26"/>
      </c>
      <c r="H407" s="110">
        <f t="shared" si="28"/>
      </c>
    </row>
    <row r="408" spans="1:8" ht="11.25" customHeight="1">
      <c r="A408" s="79" t="str">
        <f t="shared" si="29"/>
        <v>1313107</v>
      </c>
      <c r="B408" s="106" t="s">
        <v>609</v>
      </c>
      <c r="C408" s="83" t="s">
        <v>145</v>
      </c>
      <c r="D408" s="83">
        <v>13</v>
      </c>
      <c r="E408" s="83" t="s">
        <v>65</v>
      </c>
      <c r="F408" s="83"/>
      <c r="G408" s="21">
        <f t="shared" si="26"/>
      </c>
      <c r="H408" s="110">
        <f t="shared" si="28"/>
      </c>
    </row>
    <row r="409" spans="1:8" ht="11.25" customHeight="1">
      <c r="A409" s="79" t="str">
        <f t="shared" si="29"/>
        <v>1313108</v>
      </c>
      <c r="B409" s="106" t="s">
        <v>610</v>
      </c>
      <c r="C409" s="83" t="s">
        <v>122</v>
      </c>
      <c r="D409" s="83">
        <v>13</v>
      </c>
      <c r="E409" s="83" t="s">
        <v>65</v>
      </c>
      <c r="F409" s="83">
        <v>3.3</v>
      </c>
      <c r="G409" s="21">
        <f t="shared" si="26"/>
        <v>100</v>
      </c>
      <c r="H409" s="110">
        <f t="shared" si="28"/>
        <v>99</v>
      </c>
    </row>
    <row r="410" spans="1:8" ht="11.25" customHeight="1">
      <c r="A410" s="79" t="str">
        <f t="shared" si="29"/>
        <v>1313109</v>
      </c>
      <c r="B410" s="106" t="s">
        <v>611</v>
      </c>
      <c r="C410" s="83" t="s">
        <v>718</v>
      </c>
      <c r="D410" s="83">
        <v>13</v>
      </c>
      <c r="E410" s="83" t="s">
        <v>65</v>
      </c>
      <c r="F410" s="84"/>
      <c r="G410" s="21">
        <f t="shared" si="26"/>
      </c>
      <c r="H410" s="110">
        <f t="shared" si="28"/>
      </c>
    </row>
    <row r="411" spans="1:8" ht="11.25" customHeight="1">
      <c r="A411" s="79" t="str">
        <f t="shared" si="29"/>
        <v>1313110</v>
      </c>
      <c r="B411" s="106" t="s">
        <v>612</v>
      </c>
      <c r="C411" s="83" t="s">
        <v>719</v>
      </c>
      <c r="D411" s="83">
        <v>13</v>
      </c>
      <c r="E411" s="83" t="s">
        <v>65</v>
      </c>
      <c r="F411" s="83"/>
      <c r="G411" s="21">
        <f t="shared" si="26"/>
      </c>
      <c r="H411" s="110">
        <f t="shared" si="28"/>
      </c>
    </row>
    <row r="412" spans="1:8" ht="11.25" customHeight="1">
      <c r="A412" s="79" t="str">
        <f t="shared" si="29"/>
        <v>1313111</v>
      </c>
      <c r="B412" s="106" t="s">
        <v>613</v>
      </c>
      <c r="C412" s="83" t="s">
        <v>614</v>
      </c>
      <c r="D412" s="83">
        <v>13</v>
      </c>
      <c r="E412" s="83" t="s">
        <v>65</v>
      </c>
      <c r="F412" s="83">
        <v>5.4</v>
      </c>
      <c r="G412" s="21">
        <f t="shared" si="26"/>
        <v>170</v>
      </c>
      <c r="H412" s="110">
        <f t="shared" si="28"/>
        <v>162</v>
      </c>
    </row>
    <row r="413" spans="1:8" ht="11.25" customHeight="1">
      <c r="A413" s="79" t="str">
        <f t="shared" si="29"/>
        <v>1313112</v>
      </c>
      <c r="B413" s="106" t="s">
        <v>615</v>
      </c>
      <c r="C413" s="83" t="s">
        <v>720</v>
      </c>
      <c r="D413" s="83">
        <v>13</v>
      </c>
      <c r="E413" s="83" t="s">
        <v>65</v>
      </c>
      <c r="F413" s="83">
        <v>4.6</v>
      </c>
      <c r="G413" s="21">
        <f t="shared" si="26"/>
        <v>140</v>
      </c>
      <c r="H413" s="110">
        <f t="shared" si="28"/>
        <v>138</v>
      </c>
    </row>
    <row r="414" spans="1:8" ht="11.25" customHeight="1">
      <c r="A414" s="79" t="str">
        <f t="shared" si="29"/>
        <v>1313113</v>
      </c>
      <c r="B414" s="106" t="s">
        <v>616</v>
      </c>
      <c r="C414" s="83"/>
      <c r="D414" s="83">
        <v>13</v>
      </c>
      <c r="E414" s="83" t="s">
        <v>65</v>
      </c>
      <c r="F414" s="83"/>
      <c r="G414" s="21">
        <f t="shared" si="26"/>
      </c>
      <c r="H414" s="110">
        <f t="shared" si="28"/>
      </c>
    </row>
    <row r="415" spans="1:8" ht="11.25" customHeight="1">
      <c r="A415" s="79" t="str">
        <f t="shared" si="29"/>
        <v>1313114</v>
      </c>
      <c r="B415" s="106" t="s">
        <v>617</v>
      </c>
      <c r="C415" s="83" t="s">
        <v>721</v>
      </c>
      <c r="D415" s="83">
        <v>13</v>
      </c>
      <c r="E415" s="83" t="s">
        <v>65</v>
      </c>
      <c r="F415" s="83"/>
      <c r="G415" s="21">
        <f t="shared" si="26"/>
      </c>
      <c r="H415" s="110">
        <f t="shared" si="28"/>
      </c>
    </row>
    <row r="416" spans="1:8" ht="11.25" customHeight="1">
      <c r="A416" s="79" t="str">
        <f t="shared" si="27"/>
        <v>1313114</v>
      </c>
      <c r="B416" s="106" t="s">
        <v>618</v>
      </c>
      <c r="C416" s="83"/>
      <c r="D416" s="83">
        <v>13</v>
      </c>
      <c r="E416" s="83" t="s">
        <v>65</v>
      </c>
      <c r="F416" s="84"/>
      <c r="G416" s="21">
        <f t="shared" si="26"/>
      </c>
      <c r="H416" s="110">
        <f t="shared" si="28"/>
      </c>
    </row>
    <row r="417" spans="1:8" ht="11.25" customHeight="1">
      <c r="A417" s="79" t="str">
        <f t="shared" si="27"/>
        <v>1313115</v>
      </c>
      <c r="B417" s="106" t="s">
        <v>619</v>
      </c>
      <c r="C417" s="83"/>
      <c r="D417" s="83">
        <v>13</v>
      </c>
      <c r="E417" s="83" t="s">
        <v>65</v>
      </c>
      <c r="F417" s="83"/>
      <c r="G417" s="21">
        <f t="shared" si="26"/>
      </c>
      <c r="H417" s="110">
        <f t="shared" si="28"/>
      </c>
    </row>
    <row r="418" spans="1:8" ht="11.25" customHeight="1">
      <c r="A418" s="79" t="str">
        <f t="shared" si="27"/>
        <v>1313116</v>
      </c>
      <c r="B418" s="106" t="s">
        <v>620</v>
      </c>
      <c r="C418" s="83"/>
      <c r="D418" s="83">
        <v>13</v>
      </c>
      <c r="E418" s="83" t="s">
        <v>65</v>
      </c>
      <c r="F418" s="83"/>
      <c r="G418" s="21">
        <f t="shared" si="26"/>
      </c>
      <c r="H418" s="110">
        <f t="shared" si="28"/>
      </c>
    </row>
    <row r="419" spans="1:8" ht="11.25" customHeight="1">
      <c r="A419" s="79" t="str">
        <f t="shared" si="27"/>
        <v>1313117</v>
      </c>
      <c r="B419" s="106" t="s">
        <v>621</v>
      </c>
      <c r="C419" s="83"/>
      <c r="D419" s="83">
        <v>13</v>
      </c>
      <c r="E419" s="83" t="s">
        <v>65</v>
      </c>
      <c r="F419" s="83"/>
      <c r="G419" s="21">
        <f t="shared" si="26"/>
      </c>
      <c r="H419" s="110">
        <f t="shared" si="28"/>
      </c>
    </row>
    <row r="420" spans="1:8" ht="11.25" customHeight="1">
      <c r="A420" s="79" t="str">
        <f t="shared" si="27"/>
        <v>1313118</v>
      </c>
      <c r="B420" s="106" t="s">
        <v>622</v>
      </c>
      <c r="C420" s="83"/>
      <c r="D420" s="83">
        <v>13</v>
      </c>
      <c r="E420" s="83" t="s">
        <v>65</v>
      </c>
      <c r="F420" s="83"/>
      <c r="G420" s="21">
        <f t="shared" si="26"/>
      </c>
      <c r="H420" s="110">
        <f t="shared" si="28"/>
      </c>
    </row>
    <row r="421" spans="1:8" ht="11.25" customHeight="1">
      <c r="A421" s="79" t="str">
        <f t="shared" si="27"/>
        <v>1313119</v>
      </c>
      <c r="B421" s="106" t="s">
        <v>623</v>
      </c>
      <c r="C421" s="83"/>
      <c r="D421" s="83">
        <v>13</v>
      </c>
      <c r="E421" s="83" t="s">
        <v>65</v>
      </c>
      <c r="F421" s="83"/>
      <c r="G421" s="21">
        <f t="shared" si="26"/>
      </c>
      <c r="H421" s="110">
        <f t="shared" si="28"/>
      </c>
    </row>
    <row r="422" spans="1:8" ht="11.25" customHeight="1">
      <c r="A422" s="79" t="str">
        <f t="shared" si="27"/>
        <v>1313120</v>
      </c>
      <c r="B422" s="106" t="s">
        <v>624</v>
      </c>
      <c r="C422" s="83"/>
      <c r="D422" s="83">
        <v>13</v>
      </c>
      <c r="E422" s="83" t="s">
        <v>65</v>
      </c>
      <c r="F422" s="83"/>
      <c r="G422" s="21">
        <f t="shared" si="26"/>
      </c>
      <c r="H422" s="110">
        <f t="shared" si="28"/>
      </c>
    </row>
    <row r="423" spans="1:8" ht="11.25" customHeight="1">
      <c r="A423" s="79" t="str">
        <f t="shared" si="27"/>
        <v>1313121</v>
      </c>
      <c r="B423" s="106" t="s">
        <v>625</v>
      </c>
      <c r="C423" s="83"/>
      <c r="D423" s="83">
        <v>13</v>
      </c>
      <c r="E423" s="83" t="s">
        <v>65</v>
      </c>
      <c r="F423" s="83"/>
      <c r="G423" s="21">
        <f t="shared" si="26"/>
      </c>
      <c r="H423" s="110">
        <f t="shared" si="28"/>
      </c>
    </row>
    <row r="424" spans="1:8" ht="11.25" customHeight="1">
      <c r="A424" s="79" t="str">
        <f t="shared" si="27"/>
        <v>1313122</v>
      </c>
      <c r="B424" s="106" t="s">
        <v>626</v>
      </c>
      <c r="C424" s="83"/>
      <c r="D424" s="83">
        <v>13</v>
      </c>
      <c r="E424" s="83" t="s">
        <v>65</v>
      </c>
      <c r="F424" s="83"/>
      <c r="G424" s="21">
        <f t="shared" si="26"/>
      </c>
      <c r="H424" s="110">
        <f t="shared" si="28"/>
      </c>
    </row>
    <row r="425" spans="1:8" ht="11.25" customHeight="1">
      <c r="A425" s="79" t="str">
        <f t="shared" si="27"/>
        <v>1313123</v>
      </c>
      <c r="B425" s="106" t="s">
        <v>627</v>
      </c>
      <c r="C425" s="83"/>
      <c r="D425" s="83">
        <v>13</v>
      </c>
      <c r="E425" s="83" t="s">
        <v>65</v>
      </c>
      <c r="F425" s="83"/>
      <c r="G425" s="21">
        <f t="shared" si="26"/>
      </c>
      <c r="H425" s="110">
        <f t="shared" si="28"/>
      </c>
    </row>
    <row r="426" spans="1:8" ht="11.25" customHeight="1">
      <c r="A426" s="79" t="str">
        <f t="shared" si="27"/>
        <v>1313124</v>
      </c>
      <c r="B426" s="106" t="s">
        <v>628</v>
      </c>
      <c r="C426" s="83"/>
      <c r="D426" s="83">
        <v>13</v>
      </c>
      <c r="E426" s="83" t="s">
        <v>65</v>
      </c>
      <c r="F426" s="83"/>
      <c r="G426" s="21">
        <f t="shared" si="26"/>
      </c>
      <c r="H426" s="110">
        <f t="shared" si="28"/>
      </c>
    </row>
    <row r="427" spans="1:8" ht="11.25" customHeight="1">
      <c r="A427" s="79" t="str">
        <f t="shared" si="27"/>
        <v>1313125</v>
      </c>
      <c r="B427" s="106" t="s">
        <v>629</v>
      </c>
      <c r="C427" s="83"/>
      <c r="D427" s="83">
        <v>13</v>
      </c>
      <c r="E427" s="83" t="s">
        <v>65</v>
      </c>
      <c r="F427" s="83"/>
      <c r="G427" s="21">
        <f aca="true" t="shared" si="30" ref="G427:G490">IF(H427="","",CEILING(H427,10))</f>
      </c>
      <c r="H427" s="110">
        <f t="shared" si="28"/>
      </c>
    </row>
    <row r="428" spans="1:8" ht="11.25" customHeight="1">
      <c r="A428" s="79" t="str">
        <f t="shared" si="27"/>
        <v>1313126</v>
      </c>
      <c r="B428" s="106" t="s">
        <v>630</v>
      </c>
      <c r="C428" s="83"/>
      <c r="D428" s="83">
        <v>13</v>
      </c>
      <c r="E428" s="83" t="s">
        <v>65</v>
      </c>
      <c r="F428" s="83"/>
      <c r="G428" s="21">
        <f t="shared" si="30"/>
      </c>
      <c r="H428" s="110">
        <f t="shared" si="28"/>
      </c>
    </row>
    <row r="429" spans="1:8" ht="11.25" customHeight="1">
      <c r="A429" s="79" t="str">
        <f t="shared" si="27"/>
        <v>1313127</v>
      </c>
      <c r="B429" s="106" t="s">
        <v>631</v>
      </c>
      <c r="C429" s="83"/>
      <c r="D429" s="83">
        <v>13</v>
      </c>
      <c r="E429" s="83" t="s">
        <v>65</v>
      </c>
      <c r="F429" s="83"/>
      <c r="G429" s="21">
        <f t="shared" si="30"/>
      </c>
      <c r="H429" s="110">
        <f t="shared" si="28"/>
      </c>
    </row>
    <row r="430" spans="1:8" ht="11.25" customHeight="1">
      <c r="A430" s="79" t="str">
        <f aca="true" t="shared" si="31" ref="A430:A493">D430&amp;B429</f>
        <v>1313128</v>
      </c>
      <c r="B430" s="106" t="s">
        <v>632</v>
      </c>
      <c r="C430" s="83"/>
      <c r="D430" s="83">
        <v>13</v>
      </c>
      <c r="E430" s="83" t="s">
        <v>65</v>
      </c>
      <c r="F430" s="83"/>
      <c r="G430" s="21">
        <f t="shared" si="30"/>
      </c>
      <c r="H430" s="110">
        <f t="shared" si="28"/>
      </c>
    </row>
    <row r="431" spans="1:8" ht="11.25" customHeight="1">
      <c r="A431" s="79" t="str">
        <f t="shared" si="31"/>
        <v>1313129</v>
      </c>
      <c r="B431" s="106" t="s">
        <v>633</v>
      </c>
      <c r="C431" s="83"/>
      <c r="D431" s="83">
        <v>13</v>
      </c>
      <c r="E431" s="83" t="s">
        <v>65</v>
      </c>
      <c r="F431" s="83"/>
      <c r="G431" s="21">
        <f t="shared" si="30"/>
      </c>
      <c r="H431" s="110">
        <f t="shared" si="28"/>
      </c>
    </row>
    <row r="432" spans="1:8" ht="11.25" customHeight="1">
      <c r="A432" s="79" t="str">
        <f t="shared" si="31"/>
        <v>1313130</v>
      </c>
      <c r="B432" s="106" t="s">
        <v>634</v>
      </c>
      <c r="C432" s="83"/>
      <c r="D432" s="83">
        <v>13</v>
      </c>
      <c r="E432" s="83" t="s">
        <v>65</v>
      </c>
      <c r="F432" s="83"/>
      <c r="G432" s="21">
        <f t="shared" si="30"/>
      </c>
      <c r="H432" s="110">
        <f aca="true" t="shared" si="32" ref="H432:H495">IF(F432="","",F432*30)</f>
      </c>
    </row>
    <row r="433" spans="1:8" ht="11.25" customHeight="1">
      <c r="A433" s="79" t="str">
        <f t="shared" si="31"/>
        <v>1313131</v>
      </c>
      <c r="B433" s="106" t="s">
        <v>635</v>
      </c>
      <c r="C433" s="83"/>
      <c r="D433" s="83">
        <v>13</v>
      </c>
      <c r="E433" s="83" t="s">
        <v>65</v>
      </c>
      <c r="F433" s="83"/>
      <c r="G433" s="21">
        <f t="shared" si="30"/>
      </c>
      <c r="H433" s="110">
        <f t="shared" si="32"/>
      </c>
    </row>
    <row r="434" spans="1:8" ht="11.25" customHeight="1">
      <c r="A434" s="79" t="str">
        <f t="shared" si="31"/>
        <v>1313132</v>
      </c>
      <c r="B434" s="106" t="s">
        <v>636</v>
      </c>
      <c r="C434" s="83"/>
      <c r="D434" s="83">
        <v>13</v>
      </c>
      <c r="E434" s="83" t="s">
        <v>65</v>
      </c>
      <c r="F434" s="83"/>
      <c r="G434" s="21">
        <f t="shared" si="30"/>
      </c>
      <c r="H434" s="110">
        <f t="shared" si="32"/>
      </c>
    </row>
    <row r="435" spans="1:8" ht="11.25" customHeight="1">
      <c r="A435" s="79" t="str">
        <f t="shared" si="31"/>
        <v>1313133</v>
      </c>
      <c r="B435" s="106" t="s">
        <v>637</v>
      </c>
      <c r="C435" s="83"/>
      <c r="D435" s="83">
        <v>13</v>
      </c>
      <c r="E435" s="83" t="s">
        <v>65</v>
      </c>
      <c r="F435" s="83"/>
      <c r="G435" s="21">
        <f t="shared" si="30"/>
      </c>
      <c r="H435" s="110">
        <f t="shared" si="32"/>
      </c>
    </row>
    <row r="436" spans="1:8" ht="11.25" customHeight="1">
      <c r="A436" s="79" t="str">
        <f t="shared" si="31"/>
        <v>1313134</v>
      </c>
      <c r="B436" s="106" t="s">
        <v>638</v>
      </c>
      <c r="C436" s="83"/>
      <c r="D436" s="83">
        <v>13</v>
      </c>
      <c r="E436" s="83" t="s">
        <v>65</v>
      </c>
      <c r="F436" s="83"/>
      <c r="G436" s="21">
        <f t="shared" si="30"/>
      </c>
      <c r="H436" s="110">
        <f t="shared" si="32"/>
      </c>
    </row>
    <row r="437" spans="1:8" ht="11.25" customHeight="1">
      <c r="A437" s="79" t="str">
        <f t="shared" si="31"/>
        <v>1313135</v>
      </c>
      <c r="B437" s="106" t="s">
        <v>639</v>
      </c>
      <c r="C437" s="83"/>
      <c r="D437" s="83">
        <v>13</v>
      </c>
      <c r="E437" s="83" t="s">
        <v>65</v>
      </c>
      <c r="F437" s="83"/>
      <c r="G437" s="21">
        <f t="shared" si="30"/>
      </c>
      <c r="H437" s="110">
        <f t="shared" si="32"/>
      </c>
    </row>
    <row r="438" spans="1:8" ht="11.25" customHeight="1">
      <c r="A438" s="79" t="str">
        <f t="shared" si="31"/>
        <v>1313136</v>
      </c>
      <c r="B438" s="106" t="s">
        <v>640</v>
      </c>
      <c r="C438" s="83"/>
      <c r="D438" s="83">
        <v>13</v>
      </c>
      <c r="E438" s="83" t="s">
        <v>65</v>
      </c>
      <c r="F438" s="83"/>
      <c r="G438" s="21">
        <f t="shared" si="30"/>
      </c>
      <c r="H438" s="110">
        <f t="shared" si="32"/>
      </c>
    </row>
    <row r="439" spans="1:8" ht="11.25" customHeight="1">
      <c r="A439" s="79" t="str">
        <f t="shared" si="31"/>
        <v>1313137</v>
      </c>
      <c r="B439" s="106" t="s">
        <v>641</v>
      </c>
      <c r="C439" s="83"/>
      <c r="D439" s="83">
        <v>13</v>
      </c>
      <c r="E439" s="83" t="s">
        <v>65</v>
      </c>
      <c r="F439" s="83"/>
      <c r="G439" s="21">
        <f t="shared" si="30"/>
      </c>
      <c r="H439" s="110">
        <f t="shared" si="32"/>
      </c>
    </row>
    <row r="440" spans="1:8" ht="11.25" customHeight="1">
      <c r="A440" s="79" t="str">
        <f t="shared" si="31"/>
        <v>1313138</v>
      </c>
      <c r="B440" s="106" t="s">
        <v>642</v>
      </c>
      <c r="C440" s="83"/>
      <c r="D440" s="83">
        <v>13</v>
      </c>
      <c r="E440" s="83" t="s">
        <v>65</v>
      </c>
      <c r="F440" s="83"/>
      <c r="G440" s="21">
        <f t="shared" si="30"/>
      </c>
      <c r="H440" s="110">
        <f t="shared" si="32"/>
      </c>
    </row>
    <row r="441" spans="1:8" ht="11.25" customHeight="1">
      <c r="A441" s="79" t="str">
        <f t="shared" si="31"/>
        <v>1313139</v>
      </c>
      <c r="B441" s="106" t="s">
        <v>643</v>
      </c>
      <c r="C441" s="83"/>
      <c r="D441" s="83">
        <v>13</v>
      </c>
      <c r="E441" s="83" t="s">
        <v>65</v>
      </c>
      <c r="F441" s="83"/>
      <c r="G441" s="21">
        <f t="shared" si="30"/>
      </c>
      <c r="H441" s="110">
        <f t="shared" si="32"/>
      </c>
    </row>
    <row r="442" spans="1:8" ht="11.25" customHeight="1">
      <c r="A442" s="79" t="str">
        <f t="shared" si="31"/>
        <v>1313140</v>
      </c>
      <c r="B442" s="106" t="s">
        <v>644</v>
      </c>
      <c r="C442" s="83"/>
      <c r="D442" s="83">
        <v>13</v>
      </c>
      <c r="E442" s="83" t="s">
        <v>65</v>
      </c>
      <c r="F442" s="83"/>
      <c r="G442" s="21">
        <f t="shared" si="30"/>
      </c>
      <c r="H442" s="110">
        <f t="shared" si="32"/>
      </c>
    </row>
    <row r="443" spans="1:8" ht="11.25" customHeight="1">
      <c r="A443" s="79" t="str">
        <f t="shared" si="31"/>
        <v>1313141</v>
      </c>
      <c r="B443" s="106" t="s">
        <v>645</v>
      </c>
      <c r="C443" s="83"/>
      <c r="D443" s="83">
        <v>13</v>
      </c>
      <c r="E443" s="83" t="s">
        <v>65</v>
      </c>
      <c r="F443" s="83"/>
      <c r="G443" s="21">
        <f t="shared" si="30"/>
      </c>
      <c r="H443" s="110">
        <f t="shared" si="32"/>
      </c>
    </row>
    <row r="444" spans="1:8" ht="11.25" customHeight="1">
      <c r="A444" s="79" t="str">
        <f t="shared" si="31"/>
        <v>1313142</v>
      </c>
      <c r="B444" s="106" t="s">
        <v>646</v>
      </c>
      <c r="C444" s="83"/>
      <c r="D444" s="83">
        <v>13</v>
      </c>
      <c r="E444" s="83" t="s">
        <v>65</v>
      </c>
      <c r="F444" s="83"/>
      <c r="G444" s="21">
        <f t="shared" si="30"/>
      </c>
      <c r="H444" s="110">
        <f t="shared" si="32"/>
      </c>
    </row>
    <row r="445" spans="1:8" ht="11.25" customHeight="1">
      <c r="A445" s="79" t="str">
        <f t="shared" si="31"/>
        <v>1313143</v>
      </c>
      <c r="B445" s="106" t="s">
        <v>647</v>
      </c>
      <c r="C445" s="83"/>
      <c r="D445" s="83">
        <v>13</v>
      </c>
      <c r="E445" s="83" t="s">
        <v>65</v>
      </c>
      <c r="F445" s="83"/>
      <c r="G445" s="21">
        <f t="shared" si="30"/>
      </c>
      <c r="H445" s="110">
        <f t="shared" si="32"/>
      </c>
    </row>
    <row r="446" spans="1:8" ht="11.25" customHeight="1">
      <c r="A446" s="79" t="str">
        <f t="shared" si="31"/>
        <v>1313144</v>
      </c>
      <c r="B446" s="106" t="s">
        <v>648</v>
      </c>
      <c r="C446" s="83"/>
      <c r="D446" s="83">
        <v>13</v>
      </c>
      <c r="E446" s="83" t="s">
        <v>65</v>
      </c>
      <c r="F446" s="83"/>
      <c r="G446" s="21">
        <f t="shared" si="30"/>
      </c>
      <c r="H446" s="110">
        <f t="shared" si="32"/>
      </c>
    </row>
    <row r="447" spans="1:8" ht="11.25" customHeight="1">
      <c r="A447" s="79" t="str">
        <f t="shared" si="31"/>
        <v>1313145</v>
      </c>
      <c r="B447" s="106" t="s">
        <v>649</v>
      </c>
      <c r="C447" s="83"/>
      <c r="D447" s="83">
        <v>13</v>
      </c>
      <c r="E447" s="83" t="s">
        <v>65</v>
      </c>
      <c r="F447" s="83"/>
      <c r="G447" s="21">
        <f t="shared" si="30"/>
      </c>
      <c r="H447" s="110">
        <f t="shared" si="32"/>
      </c>
    </row>
    <row r="448" spans="1:8" ht="11.25" customHeight="1">
      <c r="A448" s="79" t="str">
        <f t="shared" si="31"/>
        <v>1313146</v>
      </c>
      <c r="B448" s="106" t="s">
        <v>650</v>
      </c>
      <c r="C448" s="83"/>
      <c r="D448" s="83">
        <v>13</v>
      </c>
      <c r="E448" s="83" t="s">
        <v>65</v>
      </c>
      <c r="F448" s="83"/>
      <c r="G448" s="21">
        <f t="shared" si="30"/>
      </c>
      <c r="H448" s="110">
        <f t="shared" si="32"/>
      </c>
    </row>
    <row r="449" spans="1:8" ht="11.25" customHeight="1">
      <c r="A449" s="79" t="str">
        <f t="shared" si="31"/>
        <v>1313147</v>
      </c>
      <c r="B449" s="106" t="s">
        <v>651</v>
      </c>
      <c r="C449" s="83"/>
      <c r="D449" s="83">
        <v>13</v>
      </c>
      <c r="E449" s="83" t="s">
        <v>65</v>
      </c>
      <c r="F449" s="83"/>
      <c r="G449" s="21">
        <f t="shared" si="30"/>
      </c>
      <c r="H449" s="110">
        <f t="shared" si="32"/>
      </c>
    </row>
    <row r="450" spans="1:8" ht="11.25" customHeight="1">
      <c r="A450" s="79" t="str">
        <f t="shared" si="31"/>
        <v>1313148</v>
      </c>
      <c r="B450" s="106" t="s">
        <v>652</v>
      </c>
      <c r="C450" s="83"/>
      <c r="D450" s="83">
        <v>13</v>
      </c>
      <c r="E450" s="83" t="s">
        <v>65</v>
      </c>
      <c r="F450" s="83"/>
      <c r="G450" s="21">
        <f t="shared" si="30"/>
      </c>
      <c r="H450" s="110">
        <f t="shared" si="32"/>
      </c>
    </row>
    <row r="451" spans="1:8" ht="11.25" customHeight="1">
      <c r="A451" s="79" t="str">
        <f t="shared" si="31"/>
        <v>1313149</v>
      </c>
      <c r="B451" s="106" t="s">
        <v>653</v>
      </c>
      <c r="C451" s="83"/>
      <c r="D451" s="83">
        <v>13</v>
      </c>
      <c r="E451" s="83" t="s">
        <v>65</v>
      </c>
      <c r="F451" s="83"/>
      <c r="G451" s="21">
        <f t="shared" si="30"/>
      </c>
      <c r="H451" s="110">
        <f t="shared" si="32"/>
      </c>
    </row>
    <row r="452" spans="1:8" ht="11.25" customHeight="1">
      <c r="A452" s="79" t="str">
        <f t="shared" si="31"/>
        <v>1313150</v>
      </c>
      <c r="B452" s="106" t="s">
        <v>654</v>
      </c>
      <c r="C452" s="83"/>
      <c r="D452" s="83">
        <v>13</v>
      </c>
      <c r="E452" s="83" t="s">
        <v>65</v>
      </c>
      <c r="F452" s="83"/>
      <c r="G452" s="21">
        <f t="shared" si="30"/>
      </c>
      <c r="H452" s="110">
        <f t="shared" si="32"/>
      </c>
    </row>
    <row r="453" spans="1:8" ht="11.25" customHeight="1">
      <c r="A453" s="79" t="str">
        <f t="shared" si="31"/>
        <v>1313151</v>
      </c>
      <c r="B453" s="106" t="s">
        <v>655</v>
      </c>
      <c r="C453" s="83"/>
      <c r="D453" s="83">
        <v>13</v>
      </c>
      <c r="E453" s="83" t="s">
        <v>65</v>
      </c>
      <c r="F453" s="83"/>
      <c r="G453" s="21">
        <f t="shared" si="30"/>
      </c>
      <c r="H453" s="110">
        <f t="shared" si="32"/>
      </c>
    </row>
    <row r="454" spans="1:8" ht="11.25" customHeight="1">
      <c r="A454" s="79" t="str">
        <f t="shared" si="31"/>
        <v>1313152</v>
      </c>
      <c r="B454" s="106" t="s">
        <v>656</v>
      </c>
      <c r="C454" s="83"/>
      <c r="D454" s="83">
        <v>13</v>
      </c>
      <c r="E454" s="83" t="s">
        <v>65</v>
      </c>
      <c r="F454" s="83"/>
      <c r="G454" s="21">
        <f t="shared" si="30"/>
      </c>
      <c r="H454" s="110">
        <f t="shared" si="32"/>
      </c>
    </row>
    <row r="455" spans="1:8" ht="11.25" customHeight="1">
      <c r="A455" s="79" t="str">
        <f t="shared" si="31"/>
        <v>1313153</v>
      </c>
      <c r="B455" s="106" t="s">
        <v>657</v>
      </c>
      <c r="C455" s="83"/>
      <c r="D455" s="83">
        <v>13</v>
      </c>
      <c r="E455" s="83" t="s">
        <v>65</v>
      </c>
      <c r="F455" s="83"/>
      <c r="G455" s="21">
        <f t="shared" si="30"/>
      </c>
      <c r="H455" s="110">
        <f t="shared" si="32"/>
      </c>
    </row>
    <row r="456" spans="1:8" ht="11.25" customHeight="1">
      <c r="A456" s="79" t="str">
        <f t="shared" si="31"/>
        <v>1313154</v>
      </c>
      <c r="B456" s="106" t="s">
        <v>658</v>
      </c>
      <c r="C456" s="83"/>
      <c r="D456" s="83">
        <v>13</v>
      </c>
      <c r="E456" s="83" t="s">
        <v>65</v>
      </c>
      <c r="F456" s="83"/>
      <c r="G456" s="21">
        <f t="shared" si="30"/>
      </c>
      <c r="H456" s="110">
        <f t="shared" si="32"/>
      </c>
    </row>
    <row r="457" spans="1:8" ht="11.25" customHeight="1">
      <c r="A457" s="79" t="str">
        <f t="shared" si="31"/>
        <v>1313155</v>
      </c>
      <c r="B457" s="106" t="s">
        <v>659</v>
      </c>
      <c r="C457" s="83"/>
      <c r="D457" s="83">
        <v>13</v>
      </c>
      <c r="E457" s="83" t="s">
        <v>65</v>
      </c>
      <c r="F457" s="83"/>
      <c r="G457" s="21">
        <f t="shared" si="30"/>
      </c>
      <c r="H457" s="110">
        <f t="shared" si="32"/>
      </c>
    </row>
    <row r="458" spans="1:8" ht="11.25" customHeight="1">
      <c r="A458" s="79" t="str">
        <f t="shared" si="31"/>
        <v>1313156</v>
      </c>
      <c r="B458" s="106" t="s">
        <v>660</v>
      </c>
      <c r="C458" s="83"/>
      <c r="D458" s="83">
        <v>13</v>
      </c>
      <c r="E458" s="83" t="s">
        <v>65</v>
      </c>
      <c r="F458" s="83"/>
      <c r="G458" s="21">
        <f t="shared" si="30"/>
      </c>
      <c r="H458" s="110">
        <f t="shared" si="32"/>
      </c>
    </row>
    <row r="459" spans="1:8" ht="11.25" customHeight="1">
      <c r="A459" s="79" t="str">
        <f t="shared" si="31"/>
        <v>1313157</v>
      </c>
      <c r="B459" s="106" t="s">
        <v>661</v>
      </c>
      <c r="C459" s="83"/>
      <c r="D459" s="83">
        <v>13</v>
      </c>
      <c r="E459" s="83" t="s">
        <v>65</v>
      </c>
      <c r="F459" s="83"/>
      <c r="G459" s="21">
        <f t="shared" si="30"/>
      </c>
      <c r="H459" s="110">
        <f t="shared" si="32"/>
      </c>
    </row>
    <row r="460" spans="1:8" ht="11.25" customHeight="1">
      <c r="A460" s="79" t="str">
        <f t="shared" si="31"/>
        <v>1313158</v>
      </c>
      <c r="B460" s="106" t="s">
        <v>662</v>
      </c>
      <c r="C460" s="83"/>
      <c r="D460" s="83">
        <v>13</v>
      </c>
      <c r="E460" s="83" t="s">
        <v>65</v>
      </c>
      <c r="F460" s="83"/>
      <c r="G460" s="21">
        <f t="shared" si="30"/>
      </c>
      <c r="H460" s="110">
        <f t="shared" si="32"/>
      </c>
    </row>
    <row r="461" spans="1:8" ht="11.25" customHeight="1">
      <c r="A461" s="79" t="str">
        <f t="shared" si="31"/>
        <v>1313159</v>
      </c>
      <c r="B461" s="106" t="s">
        <v>663</v>
      </c>
      <c r="C461" s="83"/>
      <c r="D461" s="83">
        <v>13</v>
      </c>
      <c r="E461" s="83" t="s">
        <v>65</v>
      </c>
      <c r="F461" s="83"/>
      <c r="G461" s="21">
        <f t="shared" si="30"/>
      </c>
      <c r="H461" s="110">
        <f t="shared" si="32"/>
      </c>
    </row>
    <row r="462" spans="1:8" ht="11.25" customHeight="1">
      <c r="A462" s="79" t="str">
        <f t="shared" si="31"/>
        <v>1313160</v>
      </c>
      <c r="B462" s="106" t="s">
        <v>664</v>
      </c>
      <c r="C462" s="83"/>
      <c r="D462" s="83">
        <v>13</v>
      </c>
      <c r="E462" s="83" t="s">
        <v>65</v>
      </c>
      <c r="F462" s="83"/>
      <c r="G462" s="21">
        <f t="shared" si="30"/>
      </c>
      <c r="H462" s="110">
        <f t="shared" si="32"/>
      </c>
    </row>
    <row r="463" spans="1:8" ht="11.25" customHeight="1">
      <c r="A463" s="79" t="str">
        <f t="shared" si="31"/>
        <v>1313161</v>
      </c>
      <c r="B463" s="106" t="s">
        <v>665</v>
      </c>
      <c r="C463" s="83"/>
      <c r="D463" s="83">
        <v>13</v>
      </c>
      <c r="E463" s="83" t="s">
        <v>65</v>
      </c>
      <c r="F463" s="83"/>
      <c r="G463" s="21">
        <f t="shared" si="30"/>
      </c>
      <c r="H463" s="110">
        <f t="shared" si="32"/>
      </c>
    </row>
    <row r="464" spans="1:8" ht="11.25" customHeight="1">
      <c r="A464" s="79" t="str">
        <f t="shared" si="31"/>
        <v>1313162</v>
      </c>
      <c r="B464" s="106" t="s">
        <v>666</v>
      </c>
      <c r="C464" s="83"/>
      <c r="D464" s="83">
        <v>13</v>
      </c>
      <c r="E464" s="83" t="s">
        <v>65</v>
      </c>
      <c r="F464" s="83"/>
      <c r="G464" s="21">
        <f t="shared" si="30"/>
      </c>
      <c r="H464" s="110">
        <f t="shared" si="32"/>
      </c>
    </row>
    <row r="465" spans="1:8" ht="11.25" customHeight="1">
      <c r="A465" s="79" t="str">
        <f t="shared" si="31"/>
        <v>1313163</v>
      </c>
      <c r="B465" s="106" t="s">
        <v>667</v>
      </c>
      <c r="C465" s="83"/>
      <c r="D465" s="83">
        <v>13</v>
      </c>
      <c r="E465" s="83" t="s">
        <v>65</v>
      </c>
      <c r="F465" s="83"/>
      <c r="G465" s="21">
        <f t="shared" si="30"/>
      </c>
      <c r="H465" s="110">
        <f t="shared" si="32"/>
      </c>
    </row>
    <row r="466" spans="1:8" ht="11.25" customHeight="1">
      <c r="A466" s="79" t="str">
        <f t="shared" si="31"/>
        <v>1313164</v>
      </c>
      <c r="B466" s="106" t="s">
        <v>668</v>
      </c>
      <c r="C466" s="83"/>
      <c r="D466" s="83">
        <v>13</v>
      </c>
      <c r="E466" s="83" t="s">
        <v>65</v>
      </c>
      <c r="F466" s="83"/>
      <c r="G466" s="21">
        <f t="shared" si="30"/>
      </c>
      <c r="H466" s="110">
        <f t="shared" si="32"/>
      </c>
    </row>
    <row r="467" spans="1:8" ht="11.25" customHeight="1">
      <c r="A467" s="79" t="str">
        <f t="shared" si="31"/>
        <v>1313165</v>
      </c>
      <c r="B467" s="106" t="s">
        <v>669</v>
      </c>
      <c r="C467" s="83"/>
      <c r="D467" s="83">
        <v>13</v>
      </c>
      <c r="E467" s="83" t="s">
        <v>65</v>
      </c>
      <c r="F467" s="83"/>
      <c r="G467" s="21">
        <f t="shared" si="30"/>
      </c>
      <c r="H467" s="110">
        <f t="shared" si="32"/>
      </c>
    </row>
    <row r="468" spans="1:8" ht="11.25" customHeight="1">
      <c r="A468" s="79" t="str">
        <f t="shared" si="31"/>
        <v>1313166</v>
      </c>
      <c r="B468" s="106" t="s">
        <v>670</v>
      </c>
      <c r="C468" s="83"/>
      <c r="D468" s="83">
        <v>13</v>
      </c>
      <c r="E468" s="83" t="s">
        <v>65</v>
      </c>
      <c r="F468" s="83"/>
      <c r="G468" s="21">
        <f t="shared" si="30"/>
      </c>
      <c r="H468" s="110">
        <f t="shared" si="32"/>
      </c>
    </row>
    <row r="469" spans="1:8" ht="11.25" customHeight="1">
      <c r="A469" s="79" t="str">
        <f t="shared" si="31"/>
        <v>1313167</v>
      </c>
      <c r="B469" s="106" t="s">
        <v>671</v>
      </c>
      <c r="C469" s="83"/>
      <c r="D469" s="83">
        <v>13</v>
      </c>
      <c r="E469" s="83" t="s">
        <v>65</v>
      </c>
      <c r="F469" s="83"/>
      <c r="G469" s="21">
        <f t="shared" si="30"/>
      </c>
      <c r="H469" s="110">
        <f t="shared" si="32"/>
      </c>
    </row>
    <row r="470" spans="1:8" ht="11.25" customHeight="1">
      <c r="A470" s="79" t="str">
        <f t="shared" si="31"/>
        <v>1313168</v>
      </c>
      <c r="B470" s="106" t="s">
        <v>672</v>
      </c>
      <c r="C470" s="83"/>
      <c r="D470" s="83">
        <v>13</v>
      </c>
      <c r="E470" s="83" t="s">
        <v>65</v>
      </c>
      <c r="F470" s="83"/>
      <c r="G470" s="21">
        <f t="shared" si="30"/>
      </c>
      <c r="H470" s="110">
        <f t="shared" si="32"/>
      </c>
    </row>
    <row r="471" spans="1:8" ht="11.25" customHeight="1">
      <c r="A471" s="79" t="str">
        <f t="shared" si="31"/>
        <v>1313169</v>
      </c>
      <c r="B471" s="106" t="s">
        <v>673</v>
      </c>
      <c r="C471" s="83"/>
      <c r="D471" s="83">
        <v>13</v>
      </c>
      <c r="E471" s="83" t="s">
        <v>65</v>
      </c>
      <c r="F471" s="83"/>
      <c r="G471" s="21">
        <f t="shared" si="30"/>
      </c>
      <c r="H471" s="110">
        <f t="shared" si="32"/>
      </c>
    </row>
    <row r="472" spans="1:8" ht="11.25" customHeight="1">
      <c r="A472" s="79" t="str">
        <f t="shared" si="31"/>
        <v>1313170</v>
      </c>
      <c r="B472" s="106" t="s">
        <v>674</v>
      </c>
      <c r="C472" s="83"/>
      <c r="D472" s="83">
        <v>13</v>
      </c>
      <c r="E472" s="83" t="s">
        <v>65</v>
      </c>
      <c r="F472" s="83"/>
      <c r="G472" s="21">
        <f t="shared" si="30"/>
      </c>
      <c r="H472" s="110">
        <f t="shared" si="32"/>
      </c>
    </row>
    <row r="473" spans="1:8" ht="11.25" customHeight="1">
      <c r="A473" s="79" t="str">
        <f t="shared" si="31"/>
        <v>1313171</v>
      </c>
      <c r="B473" s="106" t="s">
        <v>675</v>
      </c>
      <c r="C473" s="83"/>
      <c r="D473" s="83">
        <v>13</v>
      </c>
      <c r="E473" s="83" t="s">
        <v>65</v>
      </c>
      <c r="F473" s="83"/>
      <c r="G473" s="21">
        <f t="shared" si="30"/>
      </c>
      <c r="H473" s="110">
        <f t="shared" si="32"/>
      </c>
    </row>
    <row r="474" spans="1:8" ht="11.25" customHeight="1">
      <c r="A474" s="79" t="str">
        <f t="shared" si="31"/>
        <v>1313172</v>
      </c>
      <c r="B474" s="106" t="s">
        <v>676</v>
      </c>
      <c r="C474" s="83"/>
      <c r="D474" s="83">
        <v>13</v>
      </c>
      <c r="E474" s="83" t="s">
        <v>65</v>
      </c>
      <c r="F474" s="83"/>
      <c r="G474" s="21">
        <f t="shared" si="30"/>
      </c>
      <c r="H474" s="110">
        <f t="shared" si="32"/>
      </c>
    </row>
    <row r="475" spans="1:8" ht="11.25" customHeight="1">
      <c r="A475" s="79" t="str">
        <f t="shared" si="31"/>
        <v>1313173</v>
      </c>
      <c r="B475" s="106" t="s">
        <v>677</v>
      </c>
      <c r="C475" s="83"/>
      <c r="D475" s="83">
        <v>13</v>
      </c>
      <c r="E475" s="83" t="s">
        <v>65</v>
      </c>
      <c r="F475" s="83"/>
      <c r="G475" s="21">
        <f t="shared" si="30"/>
      </c>
      <c r="H475" s="110">
        <f t="shared" si="32"/>
      </c>
    </row>
    <row r="476" spans="1:8" ht="11.25" customHeight="1">
      <c r="A476" s="79" t="str">
        <f t="shared" si="31"/>
        <v>1313174</v>
      </c>
      <c r="B476" s="106" t="s">
        <v>678</v>
      </c>
      <c r="C476" s="83"/>
      <c r="D476" s="83">
        <v>13</v>
      </c>
      <c r="E476" s="83" t="s">
        <v>65</v>
      </c>
      <c r="F476" s="83"/>
      <c r="G476" s="21">
        <f t="shared" si="30"/>
      </c>
      <c r="H476" s="110">
        <f t="shared" si="32"/>
      </c>
    </row>
    <row r="477" spans="1:8" ht="11.25" customHeight="1">
      <c r="A477" s="79" t="str">
        <f t="shared" si="31"/>
        <v>1313175</v>
      </c>
      <c r="B477" s="106" t="s">
        <v>679</v>
      </c>
      <c r="C477" s="83"/>
      <c r="D477" s="83">
        <v>13</v>
      </c>
      <c r="E477" s="83" t="s">
        <v>65</v>
      </c>
      <c r="F477" s="83"/>
      <c r="G477" s="21">
        <f t="shared" si="30"/>
      </c>
      <c r="H477" s="110">
        <f t="shared" si="32"/>
      </c>
    </row>
    <row r="478" spans="1:8" ht="11.25" customHeight="1">
      <c r="A478" s="79" t="str">
        <f t="shared" si="31"/>
        <v>1313176</v>
      </c>
      <c r="B478" s="106" t="s">
        <v>680</v>
      </c>
      <c r="C478" s="83"/>
      <c r="D478" s="83">
        <v>13</v>
      </c>
      <c r="E478" s="83" t="s">
        <v>65</v>
      </c>
      <c r="F478" s="83"/>
      <c r="G478" s="21">
        <f t="shared" si="30"/>
      </c>
      <c r="H478" s="110">
        <f t="shared" si="32"/>
      </c>
    </row>
    <row r="479" spans="1:8" ht="11.25" customHeight="1">
      <c r="A479" s="79" t="str">
        <f t="shared" si="31"/>
        <v>1313177</v>
      </c>
      <c r="B479" s="106" t="s">
        <v>681</v>
      </c>
      <c r="C479" s="83"/>
      <c r="D479" s="83">
        <v>13</v>
      </c>
      <c r="E479" s="83" t="s">
        <v>65</v>
      </c>
      <c r="F479" s="83"/>
      <c r="G479" s="21">
        <f t="shared" si="30"/>
      </c>
      <c r="H479" s="110">
        <f t="shared" si="32"/>
      </c>
    </row>
    <row r="480" spans="1:8" ht="11.25" customHeight="1">
      <c r="A480" s="79" t="str">
        <f t="shared" si="31"/>
        <v>1313178</v>
      </c>
      <c r="B480" s="106" t="s">
        <v>682</v>
      </c>
      <c r="C480" s="83"/>
      <c r="D480" s="83">
        <v>13</v>
      </c>
      <c r="E480" s="83" t="s">
        <v>65</v>
      </c>
      <c r="F480" s="83"/>
      <c r="G480" s="21">
        <f t="shared" si="30"/>
      </c>
      <c r="H480" s="110">
        <f t="shared" si="32"/>
      </c>
    </row>
    <row r="481" spans="1:8" ht="11.25" customHeight="1">
      <c r="A481" s="79" t="str">
        <f t="shared" si="31"/>
        <v>1313179</v>
      </c>
      <c r="B481" s="106" t="s">
        <v>683</v>
      </c>
      <c r="C481" s="83"/>
      <c r="D481" s="83">
        <v>13</v>
      </c>
      <c r="E481" s="83" t="s">
        <v>65</v>
      </c>
      <c r="F481" s="83"/>
      <c r="G481" s="21">
        <f t="shared" si="30"/>
      </c>
      <c r="H481" s="110">
        <f t="shared" si="32"/>
      </c>
    </row>
    <row r="482" spans="1:8" ht="11.25" customHeight="1">
      <c r="A482" s="79" t="str">
        <f t="shared" si="31"/>
        <v>1313180</v>
      </c>
      <c r="B482" s="106" t="s">
        <v>684</v>
      </c>
      <c r="C482" s="83"/>
      <c r="D482" s="83">
        <v>13</v>
      </c>
      <c r="E482" s="83" t="s">
        <v>65</v>
      </c>
      <c r="F482" s="83"/>
      <c r="G482" s="21">
        <f t="shared" si="30"/>
      </c>
      <c r="H482" s="110">
        <f t="shared" si="32"/>
      </c>
    </row>
    <row r="483" spans="1:8" ht="11.25" customHeight="1">
      <c r="A483" s="79" t="str">
        <f t="shared" si="31"/>
        <v>1313181</v>
      </c>
      <c r="B483" s="106" t="s">
        <v>685</v>
      </c>
      <c r="C483" s="83"/>
      <c r="D483" s="83">
        <v>13</v>
      </c>
      <c r="E483" s="83" t="s">
        <v>65</v>
      </c>
      <c r="F483" s="83"/>
      <c r="G483" s="21">
        <f t="shared" si="30"/>
      </c>
      <c r="H483" s="110">
        <f t="shared" si="32"/>
      </c>
    </row>
    <row r="484" spans="1:8" ht="11.25" customHeight="1">
      <c r="A484" s="79" t="str">
        <f t="shared" si="31"/>
        <v>1313182</v>
      </c>
      <c r="B484" s="106" t="s">
        <v>686</v>
      </c>
      <c r="C484" s="83"/>
      <c r="D484" s="83">
        <v>13</v>
      </c>
      <c r="E484" s="83" t="s">
        <v>65</v>
      </c>
      <c r="F484" s="83"/>
      <c r="G484" s="21">
        <f t="shared" si="30"/>
      </c>
      <c r="H484" s="110">
        <f t="shared" si="32"/>
      </c>
    </row>
    <row r="485" spans="1:8" ht="11.25" customHeight="1">
      <c r="A485" s="79" t="str">
        <f t="shared" si="31"/>
        <v>1313183</v>
      </c>
      <c r="B485" s="106" t="s">
        <v>687</v>
      </c>
      <c r="C485" s="83"/>
      <c r="D485" s="83">
        <v>13</v>
      </c>
      <c r="E485" s="83" t="s">
        <v>65</v>
      </c>
      <c r="F485" s="83"/>
      <c r="G485" s="21">
        <f t="shared" si="30"/>
      </c>
      <c r="H485" s="110">
        <f t="shared" si="32"/>
      </c>
    </row>
    <row r="486" spans="1:8" ht="11.25" customHeight="1">
      <c r="A486" s="79" t="str">
        <f t="shared" si="31"/>
        <v>1313184</v>
      </c>
      <c r="B486" s="106" t="s">
        <v>688</v>
      </c>
      <c r="C486" s="83"/>
      <c r="D486" s="83">
        <v>13</v>
      </c>
      <c r="E486" s="83" t="s">
        <v>65</v>
      </c>
      <c r="F486" s="83"/>
      <c r="G486" s="21">
        <f t="shared" si="30"/>
      </c>
      <c r="H486" s="110">
        <f t="shared" si="32"/>
      </c>
    </row>
    <row r="487" spans="1:8" ht="11.25" customHeight="1">
      <c r="A487" s="79" t="str">
        <f t="shared" si="31"/>
        <v>1313185</v>
      </c>
      <c r="B487" s="106" t="s">
        <v>689</v>
      </c>
      <c r="C487" s="83"/>
      <c r="D487" s="83">
        <v>13</v>
      </c>
      <c r="E487" s="83" t="s">
        <v>65</v>
      </c>
      <c r="F487" s="83"/>
      <c r="G487" s="21">
        <f t="shared" si="30"/>
      </c>
      <c r="H487" s="110">
        <f t="shared" si="32"/>
      </c>
    </row>
    <row r="488" spans="1:8" ht="11.25" customHeight="1">
      <c r="A488" s="79" t="str">
        <f t="shared" si="31"/>
        <v>1313186</v>
      </c>
      <c r="B488" s="106" t="s">
        <v>690</v>
      </c>
      <c r="C488" s="83"/>
      <c r="D488" s="83">
        <v>13</v>
      </c>
      <c r="E488" s="83" t="s">
        <v>65</v>
      </c>
      <c r="F488" s="83"/>
      <c r="G488" s="21">
        <f t="shared" si="30"/>
      </c>
      <c r="H488" s="110">
        <f t="shared" si="32"/>
      </c>
    </row>
    <row r="489" spans="1:8" ht="11.25" customHeight="1">
      <c r="A489" s="79" t="str">
        <f t="shared" si="31"/>
        <v>1313187</v>
      </c>
      <c r="B489" s="106" t="s">
        <v>691</v>
      </c>
      <c r="C489" s="83"/>
      <c r="D489" s="83">
        <v>13</v>
      </c>
      <c r="E489" s="83" t="s">
        <v>65</v>
      </c>
      <c r="F489" s="83"/>
      <c r="G489" s="21">
        <f t="shared" si="30"/>
      </c>
      <c r="H489" s="110">
        <f t="shared" si="32"/>
      </c>
    </row>
    <row r="490" spans="1:8" ht="11.25" customHeight="1">
      <c r="A490" s="79" t="str">
        <f t="shared" si="31"/>
        <v>1313188</v>
      </c>
      <c r="B490" s="106" t="s">
        <v>692</v>
      </c>
      <c r="C490" s="83"/>
      <c r="D490" s="83">
        <v>13</v>
      </c>
      <c r="E490" s="83" t="s">
        <v>65</v>
      </c>
      <c r="F490" s="83"/>
      <c r="G490" s="21">
        <f t="shared" si="30"/>
      </c>
      <c r="H490" s="110">
        <f t="shared" si="32"/>
      </c>
    </row>
    <row r="491" spans="1:8" ht="11.25" customHeight="1">
      <c r="A491" s="79" t="str">
        <f t="shared" si="31"/>
        <v>1313189</v>
      </c>
      <c r="B491" s="106" t="s">
        <v>693</v>
      </c>
      <c r="C491" s="83"/>
      <c r="D491" s="83">
        <v>13</v>
      </c>
      <c r="E491" s="83" t="s">
        <v>65</v>
      </c>
      <c r="F491" s="83"/>
      <c r="G491" s="21">
        <f aca="true" t="shared" si="33" ref="G491:G501">IF(H491="","",CEILING(H491,10))</f>
      </c>
      <c r="H491" s="110">
        <f t="shared" si="32"/>
      </c>
    </row>
    <row r="492" spans="1:8" ht="11.25" customHeight="1">
      <c r="A492" s="79" t="str">
        <f t="shared" si="31"/>
        <v>1313190</v>
      </c>
      <c r="B492" s="106" t="s">
        <v>694</v>
      </c>
      <c r="C492" s="83"/>
      <c r="D492" s="83">
        <v>13</v>
      </c>
      <c r="E492" s="83" t="s">
        <v>65</v>
      </c>
      <c r="F492" s="83"/>
      <c r="G492" s="21">
        <f t="shared" si="33"/>
      </c>
      <c r="H492" s="110">
        <f t="shared" si="32"/>
      </c>
    </row>
    <row r="493" spans="1:8" ht="11.25" customHeight="1">
      <c r="A493" s="79" t="str">
        <f t="shared" si="31"/>
        <v>1313191</v>
      </c>
      <c r="B493" s="106" t="s">
        <v>695</v>
      </c>
      <c r="C493" s="83"/>
      <c r="D493" s="83">
        <v>13</v>
      </c>
      <c r="E493" s="83" t="s">
        <v>65</v>
      </c>
      <c r="F493" s="83"/>
      <c r="G493" s="21">
        <f t="shared" si="33"/>
      </c>
      <c r="H493" s="110">
        <f t="shared" si="32"/>
      </c>
    </row>
    <row r="494" spans="1:8" ht="11.25" customHeight="1">
      <c r="A494" s="79" t="str">
        <f aca="true" t="shared" si="34" ref="A494:A501">D494&amp;B493</f>
        <v>1313192</v>
      </c>
      <c r="B494" s="106" t="s">
        <v>696</v>
      </c>
      <c r="C494" s="83"/>
      <c r="D494" s="83">
        <v>13</v>
      </c>
      <c r="E494" s="83" t="s">
        <v>65</v>
      </c>
      <c r="F494" s="83"/>
      <c r="G494" s="21">
        <f t="shared" si="33"/>
      </c>
      <c r="H494" s="110">
        <f t="shared" si="32"/>
      </c>
    </row>
    <row r="495" spans="1:8" ht="11.25" customHeight="1">
      <c r="A495" s="79" t="str">
        <f t="shared" si="34"/>
        <v>1313193</v>
      </c>
      <c r="B495" s="106" t="s">
        <v>697</v>
      </c>
      <c r="C495" s="83"/>
      <c r="D495" s="83">
        <v>13</v>
      </c>
      <c r="E495" s="83" t="s">
        <v>65</v>
      </c>
      <c r="F495" s="83"/>
      <c r="G495" s="21">
        <f t="shared" si="33"/>
      </c>
      <c r="H495" s="110">
        <f t="shared" si="32"/>
      </c>
    </row>
    <row r="496" spans="1:8" ht="11.25" customHeight="1">
      <c r="A496" s="79" t="str">
        <f t="shared" si="34"/>
        <v>1313194</v>
      </c>
      <c r="B496" s="106" t="s">
        <v>698</v>
      </c>
      <c r="C496" s="83"/>
      <c r="D496" s="83">
        <v>13</v>
      </c>
      <c r="E496" s="83" t="s">
        <v>65</v>
      </c>
      <c r="F496" s="83"/>
      <c r="G496" s="21">
        <f t="shared" si="33"/>
      </c>
      <c r="H496" s="110">
        <f aca="true" t="shared" si="35" ref="H496:H501">IF(F496="","",F496*30)</f>
      </c>
    </row>
    <row r="497" spans="1:8" ht="11.25" customHeight="1">
      <c r="A497" s="79" t="str">
        <f t="shared" si="34"/>
        <v>1313195</v>
      </c>
      <c r="B497" s="106" t="s">
        <v>699</v>
      </c>
      <c r="C497" s="83"/>
      <c r="D497" s="83">
        <v>13</v>
      </c>
      <c r="E497" s="83" t="s">
        <v>65</v>
      </c>
      <c r="F497" s="83"/>
      <c r="G497" s="21">
        <f t="shared" si="33"/>
      </c>
      <c r="H497" s="110">
        <f t="shared" si="35"/>
      </c>
    </row>
    <row r="498" spans="1:8" ht="11.25" customHeight="1">
      <c r="A498" s="79" t="str">
        <f t="shared" si="34"/>
        <v>1313196</v>
      </c>
      <c r="B498" s="106" t="s">
        <v>700</v>
      </c>
      <c r="C498" s="83"/>
      <c r="D498" s="83">
        <v>13</v>
      </c>
      <c r="E498" s="83" t="s">
        <v>65</v>
      </c>
      <c r="F498" s="83"/>
      <c r="G498" s="21">
        <f t="shared" si="33"/>
      </c>
      <c r="H498" s="110">
        <f t="shared" si="35"/>
      </c>
    </row>
    <row r="499" spans="1:8" ht="11.25" customHeight="1">
      <c r="A499" s="79" t="str">
        <f t="shared" si="34"/>
        <v>1313197</v>
      </c>
      <c r="B499" s="106" t="s">
        <v>701</v>
      </c>
      <c r="C499" s="83"/>
      <c r="D499" s="83">
        <v>13</v>
      </c>
      <c r="E499" s="83" t="s">
        <v>65</v>
      </c>
      <c r="F499" s="83"/>
      <c r="G499" s="21">
        <f t="shared" si="33"/>
      </c>
      <c r="H499" s="110">
        <f t="shared" si="35"/>
      </c>
    </row>
    <row r="500" spans="1:8" ht="11.25" customHeight="1">
      <c r="A500" s="79" t="str">
        <f t="shared" si="34"/>
        <v>1313198</v>
      </c>
      <c r="B500" s="106" t="s">
        <v>702</v>
      </c>
      <c r="C500" s="83"/>
      <c r="D500" s="83">
        <v>13</v>
      </c>
      <c r="E500" s="83" t="s">
        <v>65</v>
      </c>
      <c r="F500" s="83"/>
      <c r="G500" s="21">
        <f t="shared" si="33"/>
      </c>
      <c r="H500" s="110">
        <f t="shared" si="35"/>
      </c>
    </row>
    <row r="501" spans="1:8" ht="11.25" customHeight="1">
      <c r="A501" s="79" t="str">
        <f t="shared" si="34"/>
        <v>1313199</v>
      </c>
      <c r="B501" s="106" t="s">
        <v>703</v>
      </c>
      <c r="C501" s="83"/>
      <c r="D501" s="83">
        <v>13</v>
      </c>
      <c r="E501" s="83" t="s">
        <v>65</v>
      </c>
      <c r="F501" s="83"/>
      <c r="G501" s="21">
        <f t="shared" si="33"/>
      </c>
      <c r="H501" s="110">
        <f t="shared" si="35"/>
      </c>
    </row>
  </sheetData>
  <sheetProtection/>
  <printOptions/>
  <pageMargins left="0.75" right="0.75" top="1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1"/>
  <dimension ref="A1:S37"/>
  <sheetViews>
    <sheetView zoomScalePageLayoutView="0" workbookViewId="0" topLeftCell="A1">
      <selection activeCell="X8" sqref="X8"/>
    </sheetView>
  </sheetViews>
  <sheetFormatPr defaultColWidth="9.140625" defaultRowHeight="12.75"/>
  <cols>
    <col min="1" max="1" width="3.7109375" style="0" customWidth="1"/>
    <col min="2" max="2" width="4.8515625" style="0" customWidth="1"/>
    <col min="3" max="3" width="5.7109375" style="0" customWidth="1"/>
    <col min="4" max="4" width="3.7109375" style="0" customWidth="1"/>
    <col min="5" max="5" width="4.8515625" style="0" customWidth="1"/>
    <col min="6" max="6" width="5.7109375" style="0" customWidth="1"/>
    <col min="7" max="7" width="3.7109375" style="0" customWidth="1"/>
    <col min="8" max="8" width="4.8515625" style="0" customWidth="1"/>
    <col min="9" max="9" width="5.7109375" style="0" customWidth="1"/>
    <col min="10" max="10" width="2.421875" style="0" customWidth="1"/>
    <col min="11" max="11" width="3.7109375" style="0" customWidth="1"/>
    <col min="12" max="12" width="4.8515625" style="0" customWidth="1"/>
    <col min="13" max="13" width="5.7109375" style="0" customWidth="1"/>
    <col min="14" max="14" width="3.7109375" style="0" customWidth="1"/>
    <col min="15" max="15" width="4.8515625" style="0" customWidth="1"/>
    <col min="16" max="16" width="5.7109375" style="0" customWidth="1"/>
    <col min="17" max="17" width="3.7109375" style="0" customWidth="1"/>
    <col min="18" max="18" width="4.8515625" style="0" customWidth="1"/>
    <col min="19" max="19" width="5.7109375" style="0" customWidth="1"/>
  </cols>
  <sheetData>
    <row r="1" spans="1:19" ht="31.5" customHeight="1">
      <c r="A1" s="194"/>
      <c r="B1" s="194"/>
      <c r="C1" s="194"/>
      <c r="D1" s="194"/>
      <c r="E1" s="91" t="s">
        <v>72</v>
      </c>
      <c r="F1" s="191">
        <f ca="1">NOW()</f>
        <v>43430.37349085648</v>
      </c>
      <c r="G1" s="191"/>
      <c r="H1" s="191"/>
      <c r="I1" s="191"/>
      <c r="M1" s="91"/>
      <c r="N1" s="91"/>
      <c r="O1" s="91" t="s">
        <v>72</v>
      </c>
      <c r="P1" s="191">
        <f ca="1">NOW()</f>
        <v>43430.37349085648</v>
      </c>
      <c r="Q1" s="191"/>
      <c r="R1" s="191"/>
      <c r="S1" s="191"/>
    </row>
    <row r="2" spans="1:19" ht="31.5" customHeight="1">
      <c r="A2" s="194"/>
      <c r="B2" s="194"/>
      <c r="C2" s="194"/>
      <c r="D2" s="194"/>
      <c r="E2" s="91" t="s">
        <v>15</v>
      </c>
      <c r="F2" s="192">
        <v>1</v>
      </c>
      <c r="G2" s="192"/>
      <c r="H2" s="192"/>
      <c r="I2" s="192"/>
      <c r="M2" s="91"/>
      <c r="N2" s="91"/>
      <c r="O2" s="91" t="s">
        <v>15</v>
      </c>
      <c r="P2" s="193">
        <f>IF(F2="","",F2)</f>
        <v>1</v>
      </c>
      <c r="Q2" s="193"/>
      <c r="R2" s="193"/>
      <c r="S2" s="193"/>
    </row>
    <row r="3" spans="1:19" ht="19.5" customHeight="1">
      <c r="A3" s="185" t="s">
        <v>73</v>
      </c>
      <c r="B3" s="185"/>
      <c r="C3" s="187">
        <f>'1.Division'!P16</f>
      </c>
      <c r="D3" s="187"/>
      <c r="E3" s="187"/>
      <c r="F3" s="187"/>
      <c r="G3" s="187"/>
      <c r="H3" s="187"/>
      <c r="I3" s="187"/>
      <c r="J3" s="92"/>
      <c r="K3" s="185" t="s">
        <v>73</v>
      </c>
      <c r="L3" s="185"/>
      <c r="M3" s="189">
        <f>'1.Division'!C16</f>
      </c>
      <c r="N3" s="189"/>
      <c r="O3" s="189"/>
      <c r="P3" s="189"/>
      <c r="Q3" s="189"/>
      <c r="R3" s="189"/>
      <c r="S3" s="189"/>
    </row>
    <row r="4" spans="1:19" ht="19.5" customHeight="1">
      <c r="A4" s="185" t="s">
        <v>74</v>
      </c>
      <c r="B4" s="185"/>
      <c r="C4" s="190">
        <f>'1.Division'!V12</f>
        <v>0</v>
      </c>
      <c r="D4" s="190"/>
      <c r="E4" s="93" t="s">
        <v>10</v>
      </c>
      <c r="F4" s="189">
        <f>'1.Division'!P12</f>
      </c>
      <c r="G4" s="189"/>
      <c r="H4" s="189"/>
      <c r="I4" s="189"/>
      <c r="J4" s="92"/>
      <c r="K4" s="185" t="s">
        <v>74</v>
      </c>
      <c r="L4" s="185"/>
      <c r="M4" s="190">
        <f>'1.Division'!I12</f>
        <v>0</v>
      </c>
      <c r="N4" s="190"/>
      <c r="O4" s="93" t="s">
        <v>10</v>
      </c>
      <c r="P4" s="189">
        <f>'1.Division'!C12</f>
      </c>
      <c r="Q4" s="189"/>
      <c r="R4" s="189"/>
      <c r="S4" s="189"/>
    </row>
    <row r="5" spans="1:19" ht="19.5" customHeight="1">
      <c r="A5" s="185" t="s">
        <v>75</v>
      </c>
      <c r="B5" s="185"/>
      <c r="C5" s="186" t="str">
        <f>'1.Division'!V5</f>
        <v>JBM</v>
      </c>
      <c r="D5" s="187"/>
      <c r="E5" s="187"/>
      <c r="F5" s="186" t="s">
        <v>19</v>
      </c>
      <c r="G5" s="189"/>
      <c r="H5" s="189"/>
      <c r="I5" s="189"/>
      <c r="J5" s="92"/>
      <c r="K5" s="185" t="s">
        <v>75</v>
      </c>
      <c r="L5" s="185"/>
      <c r="M5" s="189" t="str">
        <f>IF(C5="","",C5)</f>
        <v>JBM</v>
      </c>
      <c r="N5" s="189"/>
      <c r="O5" s="189"/>
      <c r="P5" s="189" t="str">
        <f>IF(F5="","",F5)</f>
        <v>Kegler</v>
      </c>
      <c r="Q5" s="189"/>
      <c r="R5" s="189"/>
      <c r="S5" s="189"/>
    </row>
    <row r="6" spans="1:19" ht="19.5" customHeight="1">
      <c r="A6" s="185" t="s">
        <v>76</v>
      </c>
      <c r="B6" s="185"/>
      <c r="C6" s="186">
        <f>'1.Division'!O16</f>
        <v>0</v>
      </c>
      <c r="D6" s="187"/>
      <c r="E6" s="187"/>
      <c r="F6" s="94" t="s">
        <v>77</v>
      </c>
      <c r="G6" s="188">
        <f>'1.Division'!T16</f>
      </c>
      <c r="H6" s="188"/>
      <c r="I6" s="188"/>
      <c r="J6" s="92"/>
      <c r="K6" s="185" t="s">
        <v>76</v>
      </c>
      <c r="L6" s="185"/>
      <c r="M6" s="186">
        <f>'1.Division'!B16</f>
        <v>0</v>
      </c>
      <c r="N6" s="187"/>
      <c r="O6" s="187"/>
      <c r="P6" s="94" t="s">
        <v>77</v>
      </c>
      <c r="Q6" s="188">
        <f>'1.Division'!G16</f>
      </c>
      <c r="R6" s="188"/>
      <c r="S6" s="188"/>
    </row>
    <row r="7" spans="1:19" ht="13.5" customHeight="1" thickBot="1">
      <c r="A7" s="182" t="s">
        <v>78</v>
      </c>
      <c r="B7" s="182"/>
      <c r="C7" s="183">
        <f>IF(M3="","",M3)</f>
      </c>
      <c r="D7" s="184"/>
      <c r="E7" s="184"/>
      <c r="F7" s="184"/>
      <c r="G7" s="183">
        <f>IF(P4="","",P4)</f>
      </c>
      <c r="H7" s="183" t="e">
        <v>#N/A</v>
      </c>
      <c r="I7" s="183" t="e">
        <v>#N/A</v>
      </c>
      <c r="J7" s="92"/>
      <c r="K7" s="182" t="s">
        <v>78</v>
      </c>
      <c r="L7" s="182"/>
      <c r="M7" s="183">
        <f>IF(C3="","",C3)</f>
      </c>
      <c r="N7" s="184"/>
      <c r="O7" s="184"/>
      <c r="P7" s="184"/>
      <c r="Q7" s="183">
        <f>IF(F4="","",F4)</f>
      </c>
      <c r="R7" s="183" t="e">
        <v>#N/A</v>
      </c>
      <c r="S7" s="183" t="e">
        <v>#N/A</v>
      </c>
    </row>
    <row r="8" spans="1:19" ht="18" customHeight="1">
      <c r="A8" s="101"/>
      <c r="B8" s="176" t="s">
        <v>5</v>
      </c>
      <c r="C8" s="177"/>
      <c r="D8" s="177"/>
      <c r="E8" s="178"/>
      <c r="F8" s="176" t="s">
        <v>79</v>
      </c>
      <c r="G8" s="177"/>
      <c r="H8" s="177"/>
      <c r="I8" s="179"/>
      <c r="J8" s="95"/>
      <c r="K8" s="101"/>
      <c r="L8" s="176" t="s">
        <v>5</v>
      </c>
      <c r="M8" s="177"/>
      <c r="N8" s="177"/>
      <c r="O8" s="178"/>
      <c r="P8" s="176" t="s">
        <v>79</v>
      </c>
      <c r="Q8" s="177"/>
      <c r="R8" s="177"/>
      <c r="S8" s="179"/>
    </row>
    <row r="9" spans="1:19" ht="18.75" customHeight="1">
      <c r="A9" s="96">
        <v>1</v>
      </c>
      <c r="B9" s="168"/>
      <c r="C9" s="169"/>
      <c r="D9" s="169"/>
      <c r="E9" s="170"/>
      <c r="F9" s="168"/>
      <c r="G9" s="169"/>
      <c r="H9" s="169"/>
      <c r="I9" s="171"/>
      <c r="J9" s="97"/>
      <c r="K9" s="96">
        <v>1</v>
      </c>
      <c r="L9" s="168"/>
      <c r="M9" s="169"/>
      <c r="N9" s="169"/>
      <c r="O9" s="170"/>
      <c r="P9" s="168"/>
      <c r="Q9" s="169"/>
      <c r="R9" s="169"/>
      <c r="S9" s="171"/>
    </row>
    <row r="10" spans="1:19" ht="18.75" customHeight="1">
      <c r="A10" s="96">
        <f aca="true" t="shared" si="0" ref="A10:A33">A9+1</f>
        <v>2</v>
      </c>
      <c r="B10" s="168"/>
      <c r="C10" s="169"/>
      <c r="D10" s="169"/>
      <c r="E10" s="170"/>
      <c r="F10" s="168"/>
      <c r="G10" s="169"/>
      <c r="H10" s="169"/>
      <c r="I10" s="171"/>
      <c r="J10" s="97"/>
      <c r="K10" s="96">
        <f aca="true" t="shared" si="1" ref="K10:K33">K9+1</f>
        <v>2</v>
      </c>
      <c r="L10" s="168"/>
      <c r="M10" s="169"/>
      <c r="N10" s="169"/>
      <c r="O10" s="170"/>
      <c r="P10" s="168"/>
      <c r="Q10" s="169"/>
      <c r="R10" s="169"/>
      <c r="S10" s="171"/>
    </row>
    <row r="11" spans="1:19" ht="18.75" customHeight="1">
      <c r="A11" s="96">
        <f t="shared" si="0"/>
        <v>3</v>
      </c>
      <c r="B11" s="168"/>
      <c r="C11" s="169"/>
      <c r="D11" s="169"/>
      <c r="E11" s="170"/>
      <c r="F11" s="168"/>
      <c r="G11" s="169"/>
      <c r="H11" s="169"/>
      <c r="I11" s="171"/>
      <c r="J11" s="97"/>
      <c r="K11" s="96">
        <f t="shared" si="1"/>
        <v>3</v>
      </c>
      <c r="L11" s="168"/>
      <c r="M11" s="169"/>
      <c r="N11" s="169"/>
      <c r="O11" s="170"/>
      <c r="P11" s="168"/>
      <c r="Q11" s="169"/>
      <c r="R11" s="169"/>
      <c r="S11" s="171"/>
    </row>
    <row r="12" spans="1:19" ht="18.75" customHeight="1">
      <c r="A12" s="96">
        <f t="shared" si="0"/>
        <v>4</v>
      </c>
      <c r="B12" s="168"/>
      <c r="C12" s="169"/>
      <c r="D12" s="169"/>
      <c r="E12" s="170"/>
      <c r="F12" s="168"/>
      <c r="G12" s="169"/>
      <c r="H12" s="169"/>
      <c r="I12" s="171"/>
      <c r="J12" s="97"/>
      <c r="K12" s="96">
        <f t="shared" si="1"/>
        <v>4</v>
      </c>
      <c r="L12" s="168"/>
      <c r="M12" s="169"/>
      <c r="N12" s="169"/>
      <c r="O12" s="170"/>
      <c r="P12" s="168"/>
      <c r="Q12" s="169"/>
      <c r="R12" s="169"/>
      <c r="S12" s="171"/>
    </row>
    <row r="13" spans="1:19" ht="18.75" customHeight="1">
      <c r="A13" s="96">
        <f t="shared" si="0"/>
        <v>5</v>
      </c>
      <c r="B13" s="168"/>
      <c r="C13" s="169"/>
      <c r="D13" s="169"/>
      <c r="E13" s="170"/>
      <c r="F13" s="168"/>
      <c r="G13" s="169"/>
      <c r="H13" s="169"/>
      <c r="I13" s="171"/>
      <c r="J13" s="97"/>
      <c r="K13" s="96">
        <f t="shared" si="1"/>
        <v>5</v>
      </c>
      <c r="L13" s="168"/>
      <c r="M13" s="169"/>
      <c r="N13" s="169"/>
      <c r="O13" s="170"/>
      <c r="P13" s="168"/>
      <c r="Q13" s="169"/>
      <c r="R13" s="169"/>
      <c r="S13" s="171"/>
    </row>
    <row r="14" spans="1:19" ht="18.75" customHeight="1">
      <c r="A14" s="96">
        <f t="shared" si="0"/>
        <v>6</v>
      </c>
      <c r="B14" s="168"/>
      <c r="C14" s="169"/>
      <c r="D14" s="169"/>
      <c r="E14" s="170"/>
      <c r="F14" s="168"/>
      <c r="G14" s="169"/>
      <c r="H14" s="169"/>
      <c r="I14" s="171"/>
      <c r="J14" s="97"/>
      <c r="K14" s="96">
        <f t="shared" si="1"/>
        <v>6</v>
      </c>
      <c r="L14" s="168"/>
      <c r="M14" s="169"/>
      <c r="N14" s="169"/>
      <c r="O14" s="170"/>
      <c r="P14" s="168"/>
      <c r="Q14" s="169"/>
      <c r="R14" s="169"/>
      <c r="S14" s="171"/>
    </row>
    <row r="15" spans="1:19" ht="18.75" customHeight="1">
      <c r="A15" s="96">
        <f t="shared" si="0"/>
        <v>7</v>
      </c>
      <c r="B15" s="168"/>
      <c r="C15" s="169"/>
      <c r="D15" s="169"/>
      <c r="E15" s="170"/>
      <c r="F15" s="168"/>
      <c r="G15" s="169"/>
      <c r="H15" s="169"/>
      <c r="I15" s="171"/>
      <c r="J15" s="97"/>
      <c r="K15" s="96">
        <f t="shared" si="1"/>
        <v>7</v>
      </c>
      <c r="L15" s="168"/>
      <c r="M15" s="169"/>
      <c r="N15" s="169"/>
      <c r="O15" s="170"/>
      <c r="P15" s="168"/>
      <c r="Q15" s="169"/>
      <c r="R15" s="169"/>
      <c r="S15" s="171"/>
    </row>
    <row r="16" spans="1:19" ht="18.75" customHeight="1">
      <c r="A16" s="96">
        <f t="shared" si="0"/>
        <v>8</v>
      </c>
      <c r="B16" s="168"/>
      <c r="C16" s="169"/>
      <c r="D16" s="169"/>
      <c r="E16" s="170"/>
      <c r="F16" s="168"/>
      <c r="G16" s="169"/>
      <c r="H16" s="169"/>
      <c r="I16" s="171"/>
      <c r="J16" s="97"/>
      <c r="K16" s="96">
        <f t="shared" si="1"/>
        <v>8</v>
      </c>
      <c r="L16" s="168"/>
      <c r="M16" s="169"/>
      <c r="N16" s="169"/>
      <c r="O16" s="170"/>
      <c r="P16" s="168"/>
      <c r="Q16" s="169"/>
      <c r="R16" s="169"/>
      <c r="S16" s="171"/>
    </row>
    <row r="17" spans="1:19" ht="18.75" customHeight="1">
      <c r="A17" s="96">
        <f t="shared" si="0"/>
        <v>9</v>
      </c>
      <c r="B17" s="168"/>
      <c r="C17" s="169"/>
      <c r="D17" s="169"/>
      <c r="E17" s="170"/>
      <c r="F17" s="168"/>
      <c r="G17" s="169"/>
      <c r="H17" s="169"/>
      <c r="I17" s="171"/>
      <c r="J17" s="97"/>
      <c r="K17" s="96">
        <f t="shared" si="1"/>
        <v>9</v>
      </c>
      <c r="L17" s="168"/>
      <c r="M17" s="169"/>
      <c r="N17" s="169"/>
      <c r="O17" s="170"/>
      <c r="P17" s="168"/>
      <c r="Q17" s="169"/>
      <c r="R17" s="169"/>
      <c r="S17" s="171"/>
    </row>
    <row r="18" spans="1:19" ht="18.75" customHeight="1">
      <c r="A18" s="96">
        <f t="shared" si="0"/>
        <v>10</v>
      </c>
      <c r="B18" s="168"/>
      <c r="C18" s="169"/>
      <c r="D18" s="169"/>
      <c r="E18" s="170"/>
      <c r="F18" s="168"/>
      <c r="G18" s="169"/>
      <c r="H18" s="169"/>
      <c r="I18" s="171"/>
      <c r="J18" s="97"/>
      <c r="K18" s="96">
        <f t="shared" si="1"/>
        <v>10</v>
      </c>
      <c r="L18" s="168"/>
      <c r="M18" s="169"/>
      <c r="N18" s="169"/>
      <c r="O18" s="170"/>
      <c r="P18" s="168"/>
      <c r="Q18" s="169"/>
      <c r="R18" s="169"/>
      <c r="S18" s="171"/>
    </row>
    <row r="19" spans="1:19" ht="18.75" customHeight="1">
      <c r="A19" s="96">
        <f t="shared" si="0"/>
        <v>11</v>
      </c>
      <c r="B19" s="168"/>
      <c r="C19" s="169"/>
      <c r="D19" s="169"/>
      <c r="E19" s="170"/>
      <c r="F19" s="168"/>
      <c r="G19" s="169"/>
      <c r="H19" s="169"/>
      <c r="I19" s="171"/>
      <c r="J19" s="97"/>
      <c r="K19" s="96">
        <f t="shared" si="1"/>
        <v>11</v>
      </c>
      <c r="L19" s="168"/>
      <c r="M19" s="169"/>
      <c r="N19" s="169"/>
      <c r="O19" s="170"/>
      <c r="P19" s="168"/>
      <c r="Q19" s="169"/>
      <c r="R19" s="169"/>
      <c r="S19" s="171"/>
    </row>
    <row r="20" spans="1:19" ht="18.75" customHeight="1">
      <c r="A20" s="96">
        <f t="shared" si="0"/>
        <v>12</v>
      </c>
      <c r="B20" s="168"/>
      <c r="C20" s="169"/>
      <c r="D20" s="169"/>
      <c r="E20" s="170"/>
      <c r="F20" s="168"/>
      <c r="G20" s="169"/>
      <c r="H20" s="169"/>
      <c r="I20" s="171"/>
      <c r="J20" s="97"/>
      <c r="K20" s="96">
        <f t="shared" si="1"/>
        <v>12</v>
      </c>
      <c r="L20" s="168"/>
      <c r="M20" s="169"/>
      <c r="N20" s="169"/>
      <c r="O20" s="170"/>
      <c r="P20" s="168"/>
      <c r="Q20" s="169"/>
      <c r="R20" s="169"/>
      <c r="S20" s="171"/>
    </row>
    <row r="21" spans="1:19" ht="18.75" customHeight="1">
      <c r="A21" s="96">
        <f t="shared" si="0"/>
        <v>13</v>
      </c>
      <c r="B21" s="168"/>
      <c r="C21" s="169"/>
      <c r="D21" s="169"/>
      <c r="E21" s="170"/>
      <c r="F21" s="168"/>
      <c r="G21" s="169"/>
      <c r="H21" s="169"/>
      <c r="I21" s="171"/>
      <c r="J21" s="97"/>
      <c r="K21" s="96">
        <f t="shared" si="1"/>
        <v>13</v>
      </c>
      <c r="L21" s="168"/>
      <c r="M21" s="169"/>
      <c r="N21" s="169"/>
      <c r="O21" s="170"/>
      <c r="P21" s="168"/>
      <c r="Q21" s="169"/>
      <c r="R21" s="169"/>
      <c r="S21" s="171"/>
    </row>
    <row r="22" spans="1:19" ht="18.75" customHeight="1">
      <c r="A22" s="96">
        <f t="shared" si="0"/>
        <v>14</v>
      </c>
      <c r="B22" s="168"/>
      <c r="C22" s="169"/>
      <c r="D22" s="169"/>
      <c r="E22" s="170"/>
      <c r="F22" s="168"/>
      <c r="G22" s="169"/>
      <c r="H22" s="169"/>
      <c r="I22" s="171"/>
      <c r="J22" s="97"/>
      <c r="K22" s="96">
        <f t="shared" si="1"/>
        <v>14</v>
      </c>
      <c r="L22" s="168"/>
      <c r="M22" s="169"/>
      <c r="N22" s="169"/>
      <c r="O22" s="170"/>
      <c r="P22" s="168"/>
      <c r="Q22" s="169"/>
      <c r="R22" s="169"/>
      <c r="S22" s="171"/>
    </row>
    <row r="23" spans="1:19" ht="18.75" customHeight="1">
      <c r="A23" s="96">
        <f t="shared" si="0"/>
        <v>15</v>
      </c>
      <c r="B23" s="168"/>
      <c r="C23" s="169"/>
      <c r="D23" s="169"/>
      <c r="E23" s="170"/>
      <c r="F23" s="168"/>
      <c r="G23" s="169"/>
      <c r="H23" s="169"/>
      <c r="I23" s="171"/>
      <c r="J23" s="97"/>
      <c r="K23" s="96">
        <f t="shared" si="1"/>
        <v>15</v>
      </c>
      <c r="L23" s="168"/>
      <c r="M23" s="169"/>
      <c r="N23" s="169"/>
      <c r="O23" s="170"/>
      <c r="P23" s="168"/>
      <c r="Q23" s="169"/>
      <c r="R23" s="169"/>
      <c r="S23" s="171"/>
    </row>
    <row r="24" spans="1:19" ht="18.75" customHeight="1">
      <c r="A24" s="96">
        <f t="shared" si="0"/>
        <v>16</v>
      </c>
      <c r="B24" s="168"/>
      <c r="C24" s="169"/>
      <c r="D24" s="169"/>
      <c r="E24" s="170"/>
      <c r="F24" s="168"/>
      <c r="G24" s="169"/>
      <c r="H24" s="169"/>
      <c r="I24" s="171"/>
      <c r="J24" s="97"/>
      <c r="K24" s="96">
        <f t="shared" si="1"/>
        <v>16</v>
      </c>
      <c r="L24" s="168"/>
      <c r="M24" s="169"/>
      <c r="N24" s="169"/>
      <c r="O24" s="170"/>
      <c r="P24" s="168"/>
      <c r="Q24" s="169"/>
      <c r="R24" s="169"/>
      <c r="S24" s="171"/>
    </row>
    <row r="25" spans="1:19" ht="18.75" customHeight="1">
      <c r="A25" s="96">
        <f t="shared" si="0"/>
        <v>17</v>
      </c>
      <c r="B25" s="168"/>
      <c r="C25" s="169"/>
      <c r="D25" s="169"/>
      <c r="E25" s="170"/>
      <c r="F25" s="168"/>
      <c r="G25" s="169"/>
      <c r="H25" s="169"/>
      <c r="I25" s="171"/>
      <c r="J25" s="97"/>
      <c r="K25" s="96">
        <f t="shared" si="1"/>
        <v>17</v>
      </c>
      <c r="L25" s="168"/>
      <c r="M25" s="169"/>
      <c r="N25" s="169"/>
      <c r="O25" s="170"/>
      <c r="P25" s="168"/>
      <c r="Q25" s="169"/>
      <c r="R25" s="169"/>
      <c r="S25" s="171"/>
    </row>
    <row r="26" spans="1:19" ht="18.75" customHeight="1">
      <c r="A26" s="96">
        <f t="shared" si="0"/>
        <v>18</v>
      </c>
      <c r="B26" s="168"/>
      <c r="C26" s="169"/>
      <c r="D26" s="169"/>
      <c r="E26" s="170"/>
      <c r="F26" s="168"/>
      <c r="G26" s="169"/>
      <c r="H26" s="169"/>
      <c r="I26" s="171"/>
      <c r="J26" s="97"/>
      <c r="K26" s="96">
        <f t="shared" si="1"/>
        <v>18</v>
      </c>
      <c r="L26" s="168"/>
      <c r="M26" s="169"/>
      <c r="N26" s="169"/>
      <c r="O26" s="170"/>
      <c r="P26" s="168"/>
      <c r="Q26" s="169"/>
      <c r="R26" s="169"/>
      <c r="S26" s="171"/>
    </row>
    <row r="27" spans="1:19" ht="18.75" customHeight="1">
      <c r="A27" s="96">
        <f t="shared" si="0"/>
        <v>19</v>
      </c>
      <c r="B27" s="168"/>
      <c r="C27" s="169"/>
      <c r="D27" s="169"/>
      <c r="E27" s="170"/>
      <c r="F27" s="168"/>
      <c r="G27" s="169"/>
      <c r="H27" s="169"/>
      <c r="I27" s="171"/>
      <c r="J27" s="97"/>
      <c r="K27" s="96">
        <f t="shared" si="1"/>
        <v>19</v>
      </c>
      <c r="L27" s="168"/>
      <c r="M27" s="169"/>
      <c r="N27" s="169"/>
      <c r="O27" s="170"/>
      <c r="P27" s="168"/>
      <c r="Q27" s="169"/>
      <c r="R27" s="169"/>
      <c r="S27" s="171"/>
    </row>
    <row r="28" spans="1:19" ht="18.75" customHeight="1">
      <c r="A28" s="96">
        <f t="shared" si="0"/>
        <v>20</v>
      </c>
      <c r="B28" s="168"/>
      <c r="C28" s="169"/>
      <c r="D28" s="169"/>
      <c r="E28" s="170"/>
      <c r="F28" s="168"/>
      <c r="G28" s="169"/>
      <c r="H28" s="169"/>
      <c r="I28" s="171"/>
      <c r="J28" s="97"/>
      <c r="K28" s="96">
        <f t="shared" si="1"/>
        <v>20</v>
      </c>
      <c r="L28" s="168"/>
      <c r="M28" s="169"/>
      <c r="N28" s="169"/>
      <c r="O28" s="170"/>
      <c r="P28" s="168"/>
      <c r="Q28" s="169"/>
      <c r="R28" s="169"/>
      <c r="S28" s="171"/>
    </row>
    <row r="29" spans="1:19" ht="18.75" customHeight="1">
      <c r="A29" s="96">
        <f t="shared" si="0"/>
        <v>21</v>
      </c>
      <c r="B29" s="168"/>
      <c r="C29" s="169"/>
      <c r="D29" s="169"/>
      <c r="E29" s="170"/>
      <c r="F29" s="168"/>
      <c r="G29" s="169"/>
      <c r="H29" s="169"/>
      <c r="I29" s="171"/>
      <c r="J29" s="97"/>
      <c r="K29" s="96">
        <f t="shared" si="1"/>
        <v>21</v>
      </c>
      <c r="L29" s="168"/>
      <c r="M29" s="169"/>
      <c r="N29" s="169"/>
      <c r="O29" s="170"/>
      <c r="P29" s="168"/>
      <c r="Q29" s="169"/>
      <c r="R29" s="169"/>
      <c r="S29" s="171"/>
    </row>
    <row r="30" spans="1:19" ht="18.75" customHeight="1">
      <c r="A30" s="96">
        <f t="shared" si="0"/>
        <v>22</v>
      </c>
      <c r="B30" s="168"/>
      <c r="C30" s="169"/>
      <c r="D30" s="169"/>
      <c r="E30" s="170"/>
      <c r="F30" s="168"/>
      <c r="G30" s="169"/>
      <c r="H30" s="169"/>
      <c r="I30" s="171"/>
      <c r="J30" s="97"/>
      <c r="K30" s="96">
        <f t="shared" si="1"/>
        <v>22</v>
      </c>
      <c r="L30" s="168"/>
      <c r="M30" s="169"/>
      <c r="N30" s="169"/>
      <c r="O30" s="170"/>
      <c r="P30" s="168"/>
      <c r="Q30" s="169"/>
      <c r="R30" s="169"/>
      <c r="S30" s="171"/>
    </row>
    <row r="31" spans="1:19" ht="18.75" customHeight="1">
      <c r="A31" s="96">
        <f t="shared" si="0"/>
        <v>23</v>
      </c>
      <c r="B31" s="168"/>
      <c r="C31" s="169"/>
      <c r="D31" s="169"/>
      <c r="E31" s="170"/>
      <c r="F31" s="168"/>
      <c r="G31" s="169"/>
      <c r="H31" s="169"/>
      <c r="I31" s="171"/>
      <c r="J31" s="97"/>
      <c r="K31" s="96">
        <f t="shared" si="1"/>
        <v>23</v>
      </c>
      <c r="L31" s="168"/>
      <c r="M31" s="169"/>
      <c r="N31" s="169"/>
      <c r="O31" s="170"/>
      <c r="P31" s="168"/>
      <c r="Q31" s="169"/>
      <c r="R31" s="169"/>
      <c r="S31" s="171"/>
    </row>
    <row r="32" spans="1:19" ht="18.75" customHeight="1">
      <c r="A32" s="96">
        <f t="shared" si="0"/>
        <v>24</v>
      </c>
      <c r="B32" s="168"/>
      <c r="C32" s="169"/>
      <c r="D32" s="169"/>
      <c r="E32" s="170"/>
      <c r="F32" s="168"/>
      <c r="G32" s="169"/>
      <c r="H32" s="169"/>
      <c r="I32" s="171"/>
      <c r="J32" s="97"/>
      <c r="K32" s="96">
        <f t="shared" si="1"/>
        <v>24</v>
      </c>
      <c r="L32" s="168"/>
      <c r="M32" s="169"/>
      <c r="N32" s="169"/>
      <c r="O32" s="170"/>
      <c r="P32" s="168"/>
      <c r="Q32" s="169"/>
      <c r="R32" s="169"/>
      <c r="S32" s="171"/>
    </row>
    <row r="33" spans="1:19" ht="18.75" customHeight="1" thickBot="1">
      <c r="A33" s="98">
        <f t="shared" si="0"/>
        <v>25</v>
      </c>
      <c r="B33" s="172"/>
      <c r="C33" s="173"/>
      <c r="D33" s="173"/>
      <c r="E33" s="174"/>
      <c r="F33" s="172"/>
      <c r="G33" s="173"/>
      <c r="H33" s="173"/>
      <c r="I33" s="175"/>
      <c r="J33" s="97"/>
      <c r="K33" s="98">
        <f t="shared" si="1"/>
        <v>25</v>
      </c>
      <c r="L33" s="172"/>
      <c r="M33" s="173"/>
      <c r="N33" s="173"/>
      <c r="O33" s="174"/>
      <c r="P33" s="172"/>
      <c r="Q33" s="173"/>
      <c r="R33" s="173"/>
      <c r="S33" s="175"/>
    </row>
    <row r="34" spans="1:19" ht="30" customHeight="1">
      <c r="A34" s="180" t="s">
        <v>80</v>
      </c>
      <c r="B34" s="180"/>
      <c r="C34" s="180"/>
      <c r="D34" s="180"/>
      <c r="E34" s="99"/>
      <c r="F34" s="180" t="s">
        <v>81</v>
      </c>
      <c r="G34" s="180"/>
      <c r="H34" s="180"/>
      <c r="I34" s="180"/>
      <c r="J34" s="99"/>
      <c r="K34" s="180" t="s">
        <v>80</v>
      </c>
      <c r="L34" s="180"/>
      <c r="M34" s="180"/>
      <c r="N34" s="180"/>
      <c r="O34" s="99"/>
      <c r="P34" s="180" t="s">
        <v>81</v>
      </c>
      <c r="Q34" s="180"/>
      <c r="R34" s="180"/>
      <c r="S34" s="180"/>
    </row>
    <row r="35" spans="1:19" ht="30" customHeight="1">
      <c r="A35" s="180" t="s">
        <v>82</v>
      </c>
      <c r="B35" s="180"/>
      <c r="C35" s="180"/>
      <c r="D35" s="180"/>
      <c r="E35" s="180"/>
      <c r="F35" s="180"/>
      <c r="G35" s="180"/>
      <c r="H35" s="180"/>
      <c r="I35" s="180"/>
      <c r="K35" s="180" t="s">
        <v>82</v>
      </c>
      <c r="L35" s="180"/>
      <c r="M35" s="180"/>
      <c r="N35" s="180"/>
      <c r="O35" s="180"/>
      <c r="P35" s="180"/>
      <c r="Q35" s="180"/>
      <c r="R35" s="180"/>
      <c r="S35" s="180"/>
    </row>
    <row r="36" spans="1:19" ht="30" customHeight="1">
      <c r="A36" s="180" t="s">
        <v>83</v>
      </c>
      <c r="B36" s="180"/>
      <c r="C36" s="180"/>
      <c r="D36" s="180"/>
      <c r="E36" s="180"/>
      <c r="F36" s="180"/>
      <c r="G36" s="180"/>
      <c r="H36" s="180"/>
      <c r="I36" s="180"/>
      <c r="K36" s="180" t="s">
        <v>83</v>
      </c>
      <c r="L36" s="180"/>
      <c r="M36" s="180"/>
      <c r="N36" s="180"/>
      <c r="O36" s="180"/>
      <c r="P36" s="180"/>
      <c r="Q36" s="180"/>
      <c r="R36" s="180"/>
      <c r="S36" s="180"/>
    </row>
    <row r="37" spans="1:19" ht="12.75">
      <c r="A37" s="181"/>
      <c r="B37" s="181"/>
      <c r="C37" s="181"/>
      <c r="D37" s="181"/>
      <c r="E37" s="181"/>
      <c r="F37" s="181"/>
      <c r="G37" s="181"/>
      <c r="H37" s="181"/>
      <c r="I37" s="181"/>
      <c r="J37" s="100"/>
      <c r="K37" s="181"/>
      <c r="L37" s="181"/>
      <c r="M37" s="181"/>
      <c r="N37" s="181"/>
      <c r="O37" s="181"/>
      <c r="P37" s="181"/>
      <c r="Q37" s="181"/>
      <c r="R37" s="181"/>
      <c r="S37" s="181"/>
    </row>
  </sheetData>
  <sheetProtection/>
  <mergeCells count="147">
    <mergeCell ref="F1:I1"/>
    <mergeCell ref="P1:S1"/>
    <mergeCell ref="F2:I2"/>
    <mergeCell ref="P2:S2"/>
    <mergeCell ref="A3:B3"/>
    <mergeCell ref="C3:I3"/>
    <mergeCell ref="K3:L3"/>
    <mergeCell ref="M3:S3"/>
    <mergeCell ref="A1:D2"/>
    <mergeCell ref="A4:B4"/>
    <mergeCell ref="C4:D4"/>
    <mergeCell ref="F4:I4"/>
    <mergeCell ref="K4:L4"/>
    <mergeCell ref="M4:N4"/>
    <mergeCell ref="P4:S4"/>
    <mergeCell ref="A5:B5"/>
    <mergeCell ref="C5:E5"/>
    <mergeCell ref="F5:I5"/>
    <mergeCell ref="K5:L5"/>
    <mergeCell ref="M5:O5"/>
    <mergeCell ref="P5:S5"/>
    <mergeCell ref="A6:B6"/>
    <mergeCell ref="C6:E6"/>
    <mergeCell ref="G6:I6"/>
    <mergeCell ref="K6:L6"/>
    <mergeCell ref="M6:O6"/>
    <mergeCell ref="Q6:S6"/>
    <mergeCell ref="A7:B7"/>
    <mergeCell ref="C7:F7"/>
    <mergeCell ref="G7:I7"/>
    <mergeCell ref="K7:L7"/>
    <mergeCell ref="M7:P7"/>
    <mergeCell ref="Q7:S7"/>
    <mergeCell ref="A34:D34"/>
    <mergeCell ref="F34:I34"/>
    <mergeCell ref="K34:N34"/>
    <mergeCell ref="P34:S34"/>
    <mergeCell ref="A35:I35"/>
    <mergeCell ref="K35:S35"/>
    <mergeCell ref="A36:I36"/>
    <mergeCell ref="K36:S36"/>
    <mergeCell ref="A37:I37"/>
    <mergeCell ref="K37:S37"/>
    <mergeCell ref="B9:E9"/>
    <mergeCell ref="F9:I9"/>
    <mergeCell ref="B12:E12"/>
    <mergeCell ref="F12:I12"/>
    <mergeCell ref="B13:E13"/>
    <mergeCell ref="F13:I13"/>
    <mergeCell ref="B8:E8"/>
    <mergeCell ref="F8:I8"/>
    <mergeCell ref="B10:E10"/>
    <mergeCell ref="F10:I10"/>
    <mergeCell ref="B11:E11"/>
    <mergeCell ref="F11:I11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B31:E31"/>
    <mergeCell ref="F31:I31"/>
    <mergeCell ref="B32:E32"/>
    <mergeCell ref="F32:I32"/>
    <mergeCell ref="B33:E33"/>
    <mergeCell ref="F33:I33"/>
    <mergeCell ref="L8:O8"/>
    <mergeCell ref="P8:S8"/>
    <mergeCell ref="L9:O9"/>
    <mergeCell ref="P9:S9"/>
    <mergeCell ref="L10:O10"/>
    <mergeCell ref="P10:S10"/>
    <mergeCell ref="L11:O11"/>
    <mergeCell ref="P11:S11"/>
    <mergeCell ref="L12:O12"/>
    <mergeCell ref="P12:S12"/>
    <mergeCell ref="L13:O13"/>
    <mergeCell ref="P13:S13"/>
    <mergeCell ref="L14:O14"/>
    <mergeCell ref="P14:S14"/>
    <mergeCell ref="L15:O15"/>
    <mergeCell ref="P15:S15"/>
    <mergeCell ref="L16:O16"/>
    <mergeCell ref="P16:S16"/>
    <mergeCell ref="L17:O17"/>
    <mergeCell ref="P17:S17"/>
    <mergeCell ref="L18:O18"/>
    <mergeCell ref="P18:S18"/>
    <mergeCell ref="L19:O19"/>
    <mergeCell ref="P19:S19"/>
    <mergeCell ref="L20:O20"/>
    <mergeCell ref="P20:S20"/>
    <mergeCell ref="L21:O21"/>
    <mergeCell ref="P21:S21"/>
    <mergeCell ref="L22:O22"/>
    <mergeCell ref="P22:S22"/>
    <mergeCell ref="L23:O23"/>
    <mergeCell ref="P23:S23"/>
    <mergeCell ref="L24:O24"/>
    <mergeCell ref="P24:S24"/>
    <mergeCell ref="L25:O25"/>
    <mergeCell ref="P25:S25"/>
    <mergeCell ref="L26:O26"/>
    <mergeCell ref="P26:S26"/>
    <mergeCell ref="L27:O27"/>
    <mergeCell ref="P27:S27"/>
    <mergeCell ref="L28:O28"/>
    <mergeCell ref="P28:S28"/>
    <mergeCell ref="L32:O32"/>
    <mergeCell ref="P32:S32"/>
    <mergeCell ref="L33:O33"/>
    <mergeCell ref="P33:S33"/>
    <mergeCell ref="L29:O29"/>
    <mergeCell ref="P29:S29"/>
    <mergeCell ref="L30:O30"/>
    <mergeCell ref="P30:S30"/>
    <mergeCell ref="L31:O31"/>
    <mergeCell ref="P31:S31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7"/>
  <dimension ref="A1:S37"/>
  <sheetViews>
    <sheetView zoomScalePageLayoutView="0" workbookViewId="0" topLeftCell="A1">
      <selection activeCell="W11" sqref="W11"/>
    </sheetView>
  </sheetViews>
  <sheetFormatPr defaultColWidth="9.140625" defaultRowHeight="12.75"/>
  <cols>
    <col min="1" max="1" width="3.7109375" style="0" customWidth="1"/>
    <col min="2" max="2" width="4.8515625" style="0" customWidth="1"/>
    <col min="3" max="3" width="5.7109375" style="0" customWidth="1"/>
    <col min="4" max="4" width="3.7109375" style="0" customWidth="1"/>
    <col min="5" max="5" width="4.8515625" style="0" customWidth="1"/>
    <col min="6" max="6" width="5.7109375" style="0" customWidth="1"/>
    <col min="7" max="7" width="3.7109375" style="0" customWidth="1"/>
    <col min="8" max="8" width="4.8515625" style="0" customWidth="1"/>
    <col min="9" max="9" width="5.7109375" style="0" customWidth="1"/>
    <col min="10" max="10" width="2.421875" style="0" customWidth="1"/>
    <col min="11" max="11" width="3.7109375" style="0" customWidth="1"/>
    <col min="12" max="12" width="4.8515625" style="0" customWidth="1"/>
    <col min="13" max="13" width="5.7109375" style="0" customWidth="1"/>
    <col min="14" max="14" width="3.7109375" style="0" customWidth="1"/>
    <col min="15" max="15" width="4.8515625" style="0" customWidth="1"/>
    <col min="16" max="16" width="5.7109375" style="0" customWidth="1"/>
    <col min="17" max="17" width="3.7109375" style="0" customWidth="1"/>
    <col min="18" max="18" width="4.8515625" style="0" customWidth="1"/>
    <col min="19" max="19" width="5.7109375" style="0" customWidth="1"/>
  </cols>
  <sheetData>
    <row r="1" spans="1:19" ht="31.5" customHeight="1">
      <c r="A1" s="194"/>
      <c r="B1" s="194"/>
      <c r="C1" s="194"/>
      <c r="D1" s="194"/>
      <c r="E1" s="91" t="s">
        <v>72</v>
      </c>
      <c r="F1" s="191">
        <f ca="1">NOW()</f>
        <v>43430.37349085648</v>
      </c>
      <c r="G1" s="191"/>
      <c r="H1" s="191"/>
      <c r="I1" s="191"/>
      <c r="M1" s="91"/>
      <c r="N1" s="91"/>
      <c r="O1" s="91" t="s">
        <v>72</v>
      </c>
      <c r="P1" s="191">
        <f ca="1">NOW()</f>
        <v>43430.37349085648</v>
      </c>
      <c r="Q1" s="191"/>
      <c r="R1" s="191"/>
      <c r="S1" s="191"/>
    </row>
    <row r="2" spans="1:19" ht="31.5" customHeight="1">
      <c r="A2" s="194"/>
      <c r="B2" s="194"/>
      <c r="C2" s="194"/>
      <c r="D2" s="194"/>
      <c r="E2" s="91" t="s">
        <v>15</v>
      </c>
      <c r="F2" s="192">
        <v>1</v>
      </c>
      <c r="G2" s="192"/>
      <c r="H2" s="192"/>
      <c r="I2" s="192"/>
      <c r="M2" s="91"/>
      <c r="N2" s="91"/>
      <c r="O2" s="91" t="s">
        <v>15</v>
      </c>
      <c r="P2" s="193">
        <f>IF(F2="","",F2)</f>
        <v>1</v>
      </c>
      <c r="Q2" s="193"/>
      <c r="R2" s="193"/>
      <c r="S2" s="193"/>
    </row>
    <row r="3" spans="1:19" ht="19.5" customHeight="1">
      <c r="A3" s="185" t="s">
        <v>73</v>
      </c>
      <c r="B3" s="185"/>
      <c r="C3" s="187">
        <f>'1.Division'!P17</f>
      </c>
      <c r="D3" s="187"/>
      <c r="E3" s="187"/>
      <c r="F3" s="187"/>
      <c r="G3" s="187"/>
      <c r="H3" s="187"/>
      <c r="I3" s="187"/>
      <c r="J3" s="92"/>
      <c r="K3" s="185" t="s">
        <v>73</v>
      </c>
      <c r="L3" s="185"/>
      <c r="M3" s="189">
        <f>'1.Division'!C17</f>
      </c>
      <c r="N3" s="189"/>
      <c r="O3" s="189"/>
      <c r="P3" s="189"/>
      <c r="Q3" s="189"/>
      <c r="R3" s="189"/>
      <c r="S3" s="189"/>
    </row>
    <row r="4" spans="1:19" ht="19.5" customHeight="1">
      <c r="A4" s="185" t="s">
        <v>74</v>
      </c>
      <c r="B4" s="185"/>
      <c r="C4" s="190">
        <f>'1.Division'!V12</f>
        <v>0</v>
      </c>
      <c r="D4" s="190"/>
      <c r="E4" s="93" t="s">
        <v>10</v>
      </c>
      <c r="F4" s="189">
        <f>'1.Division'!P12</f>
      </c>
      <c r="G4" s="189"/>
      <c r="H4" s="189"/>
      <c r="I4" s="189"/>
      <c r="J4" s="92"/>
      <c r="K4" s="185" t="s">
        <v>74</v>
      </c>
      <c r="L4" s="185"/>
      <c r="M4" s="190">
        <f>'1.Division'!I12</f>
        <v>0</v>
      </c>
      <c r="N4" s="190"/>
      <c r="O4" s="93" t="s">
        <v>10</v>
      </c>
      <c r="P4" s="189">
        <f>'1.Division'!C12</f>
      </c>
      <c r="Q4" s="189"/>
      <c r="R4" s="189"/>
      <c r="S4" s="189"/>
    </row>
    <row r="5" spans="1:19" ht="19.5" customHeight="1">
      <c r="A5" s="185" t="s">
        <v>75</v>
      </c>
      <c r="B5" s="185"/>
      <c r="C5" s="186" t="str">
        <f>'1.Division'!V5</f>
        <v>JBM</v>
      </c>
      <c r="D5" s="187"/>
      <c r="E5" s="187"/>
      <c r="F5" s="186" t="s">
        <v>19</v>
      </c>
      <c r="G5" s="189"/>
      <c r="H5" s="189"/>
      <c r="I5" s="189"/>
      <c r="J5" s="92"/>
      <c r="K5" s="185" t="s">
        <v>75</v>
      </c>
      <c r="L5" s="185"/>
      <c r="M5" s="189" t="str">
        <f>IF(C5="","",C5)</f>
        <v>JBM</v>
      </c>
      <c r="N5" s="189"/>
      <c r="O5" s="189"/>
      <c r="P5" s="189" t="str">
        <f>IF(F5="","",F5)</f>
        <v>Kegler</v>
      </c>
      <c r="Q5" s="189"/>
      <c r="R5" s="189"/>
      <c r="S5" s="189"/>
    </row>
    <row r="6" spans="1:19" ht="19.5" customHeight="1">
      <c r="A6" s="185" t="s">
        <v>76</v>
      </c>
      <c r="B6" s="185"/>
      <c r="C6" s="186">
        <f>'1.Division'!O17</f>
        <v>0</v>
      </c>
      <c r="D6" s="187"/>
      <c r="E6" s="187"/>
      <c r="F6" s="94" t="s">
        <v>77</v>
      </c>
      <c r="G6" s="188">
        <f>'1.Division'!T17</f>
      </c>
      <c r="H6" s="188"/>
      <c r="I6" s="188"/>
      <c r="J6" s="92"/>
      <c r="K6" s="185" t="s">
        <v>76</v>
      </c>
      <c r="L6" s="185"/>
      <c r="M6" s="186">
        <f>'1.Division'!B17</f>
        <v>0</v>
      </c>
      <c r="N6" s="187"/>
      <c r="O6" s="187"/>
      <c r="P6" s="94" t="s">
        <v>77</v>
      </c>
      <c r="Q6" s="188">
        <f>'1.Division'!G17</f>
      </c>
      <c r="R6" s="188"/>
      <c r="S6" s="188"/>
    </row>
    <row r="7" spans="1:19" ht="13.5" customHeight="1" thickBot="1">
      <c r="A7" s="182" t="s">
        <v>78</v>
      </c>
      <c r="B7" s="182"/>
      <c r="C7" s="183">
        <f>IF(M3="","",M3)</f>
      </c>
      <c r="D7" s="184"/>
      <c r="E7" s="184"/>
      <c r="F7" s="184"/>
      <c r="G7" s="183">
        <f>IF(P4="","",P4)</f>
      </c>
      <c r="H7" s="183" t="e">
        <v>#N/A</v>
      </c>
      <c r="I7" s="183" t="e">
        <v>#N/A</v>
      </c>
      <c r="J7" s="92"/>
      <c r="K7" s="182" t="s">
        <v>78</v>
      </c>
      <c r="L7" s="182"/>
      <c r="M7" s="183">
        <f>IF(C3="","",C3)</f>
      </c>
      <c r="N7" s="184"/>
      <c r="O7" s="184"/>
      <c r="P7" s="184"/>
      <c r="Q7" s="183">
        <f>IF(F4="","",F4)</f>
      </c>
      <c r="R7" s="183" t="e">
        <v>#N/A</v>
      </c>
      <c r="S7" s="183" t="e">
        <v>#N/A</v>
      </c>
    </row>
    <row r="8" spans="1:19" ht="18" customHeight="1">
      <c r="A8" s="101"/>
      <c r="B8" s="176" t="s">
        <v>5</v>
      </c>
      <c r="C8" s="177"/>
      <c r="D8" s="177"/>
      <c r="E8" s="178"/>
      <c r="F8" s="176" t="s">
        <v>79</v>
      </c>
      <c r="G8" s="177"/>
      <c r="H8" s="177"/>
      <c r="I8" s="179"/>
      <c r="J8" s="95"/>
      <c r="K8" s="101"/>
      <c r="L8" s="176" t="s">
        <v>5</v>
      </c>
      <c r="M8" s="177"/>
      <c r="N8" s="177"/>
      <c r="O8" s="178"/>
      <c r="P8" s="176" t="s">
        <v>79</v>
      </c>
      <c r="Q8" s="177"/>
      <c r="R8" s="177"/>
      <c r="S8" s="179"/>
    </row>
    <row r="9" spans="1:19" ht="18.75" customHeight="1">
      <c r="A9" s="96">
        <v>1</v>
      </c>
      <c r="B9" s="168"/>
      <c r="C9" s="169"/>
      <c r="D9" s="169"/>
      <c r="E9" s="170"/>
      <c r="F9" s="168"/>
      <c r="G9" s="169"/>
      <c r="H9" s="169"/>
      <c r="I9" s="171"/>
      <c r="J9" s="97"/>
      <c r="K9" s="96">
        <v>1</v>
      </c>
      <c r="L9" s="168"/>
      <c r="M9" s="169"/>
      <c r="N9" s="169"/>
      <c r="O9" s="170"/>
      <c r="P9" s="168"/>
      <c r="Q9" s="169"/>
      <c r="R9" s="169"/>
      <c r="S9" s="171"/>
    </row>
    <row r="10" spans="1:19" ht="18.75" customHeight="1">
      <c r="A10" s="96">
        <f aca="true" t="shared" si="0" ref="A10:A33">A9+1</f>
        <v>2</v>
      </c>
      <c r="B10" s="168"/>
      <c r="C10" s="169"/>
      <c r="D10" s="169"/>
      <c r="E10" s="170"/>
      <c r="F10" s="168"/>
      <c r="G10" s="169"/>
      <c r="H10" s="169"/>
      <c r="I10" s="171"/>
      <c r="J10" s="97"/>
      <c r="K10" s="96">
        <f aca="true" t="shared" si="1" ref="K10:K33">K9+1</f>
        <v>2</v>
      </c>
      <c r="L10" s="168"/>
      <c r="M10" s="169"/>
      <c r="N10" s="169"/>
      <c r="O10" s="170"/>
      <c r="P10" s="168"/>
      <c r="Q10" s="169"/>
      <c r="R10" s="169"/>
      <c r="S10" s="171"/>
    </row>
    <row r="11" spans="1:19" ht="18.75" customHeight="1">
      <c r="A11" s="96">
        <f t="shared" si="0"/>
        <v>3</v>
      </c>
      <c r="B11" s="168"/>
      <c r="C11" s="169"/>
      <c r="D11" s="169"/>
      <c r="E11" s="170"/>
      <c r="F11" s="168"/>
      <c r="G11" s="169"/>
      <c r="H11" s="169"/>
      <c r="I11" s="171"/>
      <c r="J11" s="97"/>
      <c r="K11" s="96">
        <f t="shared" si="1"/>
        <v>3</v>
      </c>
      <c r="L11" s="168"/>
      <c r="M11" s="169"/>
      <c r="N11" s="169"/>
      <c r="O11" s="170"/>
      <c r="P11" s="168"/>
      <c r="Q11" s="169"/>
      <c r="R11" s="169"/>
      <c r="S11" s="171"/>
    </row>
    <row r="12" spans="1:19" ht="18.75" customHeight="1">
      <c r="A12" s="96">
        <f t="shared" si="0"/>
        <v>4</v>
      </c>
      <c r="B12" s="168"/>
      <c r="C12" s="169"/>
      <c r="D12" s="169"/>
      <c r="E12" s="170"/>
      <c r="F12" s="168"/>
      <c r="G12" s="169"/>
      <c r="H12" s="169"/>
      <c r="I12" s="171"/>
      <c r="J12" s="97"/>
      <c r="K12" s="96">
        <f t="shared" si="1"/>
        <v>4</v>
      </c>
      <c r="L12" s="168"/>
      <c r="M12" s="169"/>
      <c r="N12" s="169"/>
      <c r="O12" s="170"/>
      <c r="P12" s="168"/>
      <c r="Q12" s="169"/>
      <c r="R12" s="169"/>
      <c r="S12" s="171"/>
    </row>
    <row r="13" spans="1:19" ht="18.75" customHeight="1">
      <c r="A13" s="96">
        <f t="shared" si="0"/>
        <v>5</v>
      </c>
      <c r="B13" s="168"/>
      <c r="C13" s="169"/>
      <c r="D13" s="169"/>
      <c r="E13" s="170"/>
      <c r="F13" s="168"/>
      <c r="G13" s="169"/>
      <c r="H13" s="169"/>
      <c r="I13" s="171"/>
      <c r="J13" s="97"/>
      <c r="K13" s="96">
        <f t="shared" si="1"/>
        <v>5</v>
      </c>
      <c r="L13" s="168"/>
      <c r="M13" s="169"/>
      <c r="N13" s="169"/>
      <c r="O13" s="170"/>
      <c r="P13" s="168"/>
      <c r="Q13" s="169"/>
      <c r="R13" s="169"/>
      <c r="S13" s="171"/>
    </row>
    <row r="14" spans="1:19" ht="18.75" customHeight="1">
      <c r="A14" s="96">
        <f t="shared" si="0"/>
        <v>6</v>
      </c>
      <c r="B14" s="168"/>
      <c r="C14" s="169"/>
      <c r="D14" s="169"/>
      <c r="E14" s="170"/>
      <c r="F14" s="168"/>
      <c r="G14" s="169"/>
      <c r="H14" s="169"/>
      <c r="I14" s="171"/>
      <c r="J14" s="97"/>
      <c r="K14" s="96">
        <f t="shared" si="1"/>
        <v>6</v>
      </c>
      <c r="L14" s="168"/>
      <c r="M14" s="169"/>
      <c r="N14" s="169"/>
      <c r="O14" s="170"/>
      <c r="P14" s="168"/>
      <c r="Q14" s="169"/>
      <c r="R14" s="169"/>
      <c r="S14" s="171"/>
    </row>
    <row r="15" spans="1:19" ht="18.75" customHeight="1">
      <c r="A15" s="96">
        <f t="shared" si="0"/>
        <v>7</v>
      </c>
      <c r="B15" s="168"/>
      <c r="C15" s="169"/>
      <c r="D15" s="169"/>
      <c r="E15" s="170"/>
      <c r="F15" s="168"/>
      <c r="G15" s="169"/>
      <c r="H15" s="169"/>
      <c r="I15" s="171"/>
      <c r="J15" s="97"/>
      <c r="K15" s="96">
        <f t="shared" si="1"/>
        <v>7</v>
      </c>
      <c r="L15" s="168"/>
      <c r="M15" s="169"/>
      <c r="N15" s="169"/>
      <c r="O15" s="170"/>
      <c r="P15" s="168"/>
      <c r="Q15" s="169"/>
      <c r="R15" s="169"/>
      <c r="S15" s="171"/>
    </row>
    <row r="16" spans="1:19" ht="18.75" customHeight="1">
      <c r="A16" s="96">
        <f t="shared" si="0"/>
        <v>8</v>
      </c>
      <c r="B16" s="168"/>
      <c r="C16" s="169"/>
      <c r="D16" s="169"/>
      <c r="E16" s="170"/>
      <c r="F16" s="168"/>
      <c r="G16" s="169"/>
      <c r="H16" s="169"/>
      <c r="I16" s="171"/>
      <c r="J16" s="97"/>
      <c r="K16" s="96">
        <f t="shared" si="1"/>
        <v>8</v>
      </c>
      <c r="L16" s="168"/>
      <c r="M16" s="169"/>
      <c r="N16" s="169"/>
      <c r="O16" s="170"/>
      <c r="P16" s="168"/>
      <c r="Q16" s="169"/>
      <c r="R16" s="169"/>
      <c r="S16" s="171"/>
    </row>
    <row r="17" spans="1:19" ht="18.75" customHeight="1">
      <c r="A17" s="96">
        <f t="shared" si="0"/>
        <v>9</v>
      </c>
      <c r="B17" s="168"/>
      <c r="C17" s="169"/>
      <c r="D17" s="169"/>
      <c r="E17" s="170"/>
      <c r="F17" s="168"/>
      <c r="G17" s="169"/>
      <c r="H17" s="169"/>
      <c r="I17" s="171"/>
      <c r="J17" s="97"/>
      <c r="K17" s="96">
        <f t="shared" si="1"/>
        <v>9</v>
      </c>
      <c r="L17" s="168"/>
      <c r="M17" s="169"/>
      <c r="N17" s="169"/>
      <c r="O17" s="170"/>
      <c r="P17" s="168"/>
      <c r="Q17" s="169"/>
      <c r="R17" s="169"/>
      <c r="S17" s="171"/>
    </row>
    <row r="18" spans="1:19" ht="18.75" customHeight="1">
      <c r="A18" s="96">
        <f t="shared" si="0"/>
        <v>10</v>
      </c>
      <c r="B18" s="168"/>
      <c r="C18" s="169"/>
      <c r="D18" s="169"/>
      <c r="E18" s="170"/>
      <c r="F18" s="168"/>
      <c r="G18" s="169"/>
      <c r="H18" s="169"/>
      <c r="I18" s="171"/>
      <c r="J18" s="97"/>
      <c r="K18" s="96">
        <f t="shared" si="1"/>
        <v>10</v>
      </c>
      <c r="L18" s="168"/>
      <c r="M18" s="169"/>
      <c r="N18" s="169"/>
      <c r="O18" s="170"/>
      <c r="P18" s="168"/>
      <c r="Q18" s="169"/>
      <c r="R18" s="169"/>
      <c r="S18" s="171"/>
    </row>
    <row r="19" spans="1:19" ht="18.75" customHeight="1">
      <c r="A19" s="96">
        <f t="shared" si="0"/>
        <v>11</v>
      </c>
      <c r="B19" s="168"/>
      <c r="C19" s="169"/>
      <c r="D19" s="169"/>
      <c r="E19" s="170"/>
      <c r="F19" s="168"/>
      <c r="G19" s="169"/>
      <c r="H19" s="169"/>
      <c r="I19" s="171"/>
      <c r="J19" s="97"/>
      <c r="K19" s="96">
        <f t="shared" si="1"/>
        <v>11</v>
      </c>
      <c r="L19" s="168"/>
      <c r="M19" s="169"/>
      <c r="N19" s="169"/>
      <c r="O19" s="170"/>
      <c r="P19" s="168"/>
      <c r="Q19" s="169"/>
      <c r="R19" s="169"/>
      <c r="S19" s="171"/>
    </row>
    <row r="20" spans="1:19" ht="18.75" customHeight="1">
      <c r="A20" s="96">
        <f t="shared" si="0"/>
        <v>12</v>
      </c>
      <c r="B20" s="168"/>
      <c r="C20" s="169"/>
      <c r="D20" s="169"/>
      <c r="E20" s="170"/>
      <c r="F20" s="168"/>
      <c r="G20" s="169"/>
      <c r="H20" s="169"/>
      <c r="I20" s="171"/>
      <c r="J20" s="97"/>
      <c r="K20" s="96">
        <f t="shared" si="1"/>
        <v>12</v>
      </c>
      <c r="L20" s="168"/>
      <c r="M20" s="169"/>
      <c r="N20" s="169"/>
      <c r="O20" s="170"/>
      <c r="P20" s="168"/>
      <c r="Q20" s="169"/>
      <c r="R20" s="169"/>
      <c r="S20" s="171"/>
    </row>
    <row r="21" spans="1:19" ht="18.75" customHeight="1">
      <c r="A21" s="96">
        <f t="shared" si="0"/>
        <v>13</v>
      </c>
      <c r="B21" s="168"/>
      <c r="C21" s="169"/>
      <c r="D21" s="169"/>
      <c r="E21" s="170"/>
      <c r="F21" s="168"/>
      <c r="G21" s="169"/>
      <c r="H21" s="169"/>
      <c r="I21" s="171"/>
      <c r="J21" s="97"/>
      <c r="K21" s="96">
        <f t="shared" si="1"/>
        <v>13</v>
      </c>
      <c r="L21" s="168"/>
      <c r="M21" s="169"/>
      <c r="N21" s="169"/>
      <c r="O21" s="170"/>
      <c r="P21" s="168"/>
      <c r="Q21" s="169"/>
      <c r="R21" s="169"/>
      <c r="S21" s="171"/>
    </row>
    <row r="22" spans="1:19" ht="18.75" customHeight="1">
      <c r="A22" s="96">
        <f t="shared" si="0"/>
        <v>14</v>
      </c>
      <c r="B22" s="168"/>
      <c r="C22" s="169"/>
      <c r="D22" s="169"/>
      <c r="E22" s="170"/>
      <c r="F22" s="168"/>
      <c r="G22" s="169"/>
      <c r="H22" s="169"/>
      <c r="I22" s="171"/>
      <c r="J22" s="97"/>
      <c r="K22" s="96">
        <f t="shared" si="1"/>
        <v>14</v>
      </c>
      <c r="L22" s="168"/>
      <c r="M22" s="169"/>
      <c r="N22" s="169"/>
      <c r="O22" s="170"/>
      <c r="P22" s="168"/>
      <c r="Q22" s="169"/>
      <c r="R22" s="169"/>
      <c r="S22" s="171"/>
    </row>
    <row r="23" spans="1:19" ht="18.75" customHeight="1">
      <c r="A23" s="96">
        <f t="shared" si="0"/>
        <v>15</v>
      </c>
      <c r="B23" s="168"/>
      <c r="C23" s="169"/>
      <c r="D23" s="169"/>
      <c r="E23" s="170"/>
      <c r="F23" s="168"/>
      <c r="G23" s="169"/>
      <c r="H23" s="169"/>
      <c r="I23" s="171"/>
      <c r="J23" s="97"/>
      <c r="K23" s="96">
        <f t="shared" si="1"/>
        <v>15</v>
      </c>
      <c r="L23" s="168"/>
      <c r="M23" s="169"/>
      <c r="N23" s="169"/>
      <c r="O23" s="170"/>
      <c r="P23" s="168"/>
      <c r="Q23" s="169"/>
      <c r="R23" s="169"/>
      <c r="S23" s="171"/>
    </row>
    <row r="24" spans="1:19" ht="18.75" customHeight="1">
      <c r="A24" s="96">
        <f t="shared" si="0"/>
        <v>16</v>
      </c>
      <c r="B24" s="168"/>
      <c r="C24" s="169"/>
      <c r="D24" s="169"/>
      <c r="E24" s="170"/>
      <c r="F24" s="168"/>
      <c r="G24" s="169"/>
      <c r="H24" s="169"/>
      <c r="I24" s="171"/>
      <c r="J24" s="97"/>
      <c r="K24" s="96">
        <f t="shared" si="1"/>
        <v>16</v>
      </c>
      <c r="L24" s="168"/>
      <c r="M24" s="169"/>
      <c r="N24" s="169"/>
      <c r="O24" s="170"/>
      <c r="P24" s="168"/>
      <c r="Q24" s="169"/>
      <c r="R24" s="169"/>
      <c r="S24" s="171"/>
    </row>
    <row r="25" spans="1:19" ht="18.75" customHeight="1">
      <c r="A25" s="96">
        <f t="shared" si="0"/>
        <v>17</v>
      </c>
      <c r="B25" s="168"/>
      <c r="C25" s="169"/>
      <c r="D25" s="169"/>
      <c r="E25" s="170"/>
      <c r="F25" s="168"/>
      <c r="G25" s="169"/>
      <c r="H25" s="169"/>
      <c r="I25" s="171"/>
      <c r="J25" s="97"/>
      <c r="K25" s="96">
        <f t="shared" si="1"/>
        <v>17</v>
      </c>
      <c r="L25" s="168"/>
      <c r="M25" s="169"/>
      <c r="N25" s="169"/>
      <c r="O25" s="170"/>
      <c r="P25" s="168"/>
      <c r="Q25" s="169"/>
      <c r="R25" s="169"/>
      <c r="S25" s="171"/>
    </row>
    <row r="26" spans="1:19" ht="18.75" customHeight="1">
      <c r="A26" s="96">
        <f t="shared" si="0"/>
        <v>18</v>
      </c>
      <c r="B26" s="168"/>
      <c r="C26" s="169"/>
      <c r="D26" s="169"/>
      <c r="E26" s="170"/>
      <c r="F26" s="168"/>
      <c r="G26" s="169"/>
      <c r="H26" s="169"/>
      <c r="I26" s="171"/>
      <c r="J26" s="97"/>
      <c r="K26" s="96">
        <f t="shared" si="1"/>
        <v>18</v>
      </c>
      <c r="L26" s="168"/>
      <c r="M26" s="169"/>
      <c r="N26" s="169"/>
      <c r="O26" s="170"/>
      <c r="P26" s="168"/>
      <c r="Q26" s="169"/>
      <c r="R26" s="169"/>
      <c r="S26" s="171"/>
    </row>
    <row r="27" spans="1:19" ht="18.75" customHeight="1">
      <c r="A27" s="96">
        <f t="shared" si="0"/>
        <v>19</v>
      </c>
      <c r="B27" s="168"/>
      <c r="C27" s="169"/>
      <c r="D27" s="169"/>
      <c r="E27" s="170"/>
      <c r="F27" s="168"/>
      <c r="G27" s="169"/>
      <c r="H27" s="169"/>
      <c r="I27" s="171"/>
      <c r="J27" s="97"/>
      <c r="K27" s="96">
        <f t="shared" si="1"/>
        <v>19</v>
      </c>
      <c r="L27" s="168"/>
      <c r="M27" s="169"/>
      <c r="N27" s="169"/>
      <c r="O27" s="170"/>
      <c r="P27" s="168"/>
      <c r="Q27" s="169"/>
      <c r="R27" s="169"/>
      <c r="S27" s="171"/>
    </row>
    <row r="28" spans="1:19" ht="18.75" customHeight="1">
      <c r="A28" s="96">
        <f t="shared" si="0"/>
        <v>20</v>
      </c>
      <c r="B28" s="168"/>
      <c r="C28" s="169"/>
      <c r="D28" s="169"/>
      <c r="E28" s="170"/>
      <c r="F28" s="168"/>
      <c r="G28" s="169"/>
      <c r="H28" s="169"/>
      <c r="I28" s="171"/>
      <c r="J28" s="97"/>
      <c r="K28" s="96">
        <f t="shared" si="1"/>
        <v>20</v>
      </c>
      <c r="L28" s="168"/>
      <c r="M28" s="169"/>
      <c r="N28" s="169"/>
      <c r="O28" s="170"/>
      <c r="P28" s="168"/>
      <c r="Q28" s="169"/>
      <c r="R28" s="169"/>
      <c r="S28" s="171"/>
    </row>
    <row r="29" spans="1:19" ht="18.75" customHeight="1">
      <c r="A29" s="96">
        <f t="shared" si="0"/>
        <v>21</v>
      </c>
      <c r="B29" s="168"/>
      <c r="C29" s="169"/>
      <c r="D29" s="169"/>
      <c r="E29" s="170"/>
      <c r="F29" s="168"/>
      <c r="G29" s="169"/>
      <c r="H29" s="169"/>
      <c r="I29" s="171"/>
      <c r="J29" s="97"/>
      <c r="K29" s="96">
        <f t="shared" si="1"/>
        <v>21</v>
      </c>
      <c r="L29" s="168"/>
      <c r="M29" s="169"/>
      <c r="N29" s="169"/>
      <c r="O29" s="170"/>
      <c r="P29" s="168"/>
      <c r="Q29" s="169"/>
      <c r="R29" s="169"/>
      <c r="S29" s="171"/>
    </row>
    <row r="30" spans="1:19" ht="18.75" customHeight="1">
      <c r="A30" s="96">
        <f t="shared" si="0"/>
        <v>22</v>
      </c>
      <c r="B30" s="168"/>
      <c r="C30" s="169"/>
      <c r="D30" s="169"/>
      <c r="E30" s="170"/>
      <c r="F30" s="168"/>
      <c r="G30" s="169"/>
      <c r="H30" s="169"/>
      <c r="I30" s="171"/>
      <c r="J30" s="97"/>
      <c r="K30" s="96">
        <f t="shared" si="1"/>
        <v>22</v>
      </c>
      <c r="L30" s="168"/>
      <c r="M30" s="169"/>
      <c r="N30" s="169"/>
      <c r="O30" s="170"/>
      <c r="P30" s="168"/>
      <c r="Q30" s="169"/>
      <c r="R30" s="169"/>
      <c r="S30" s="171"/>
    </row>
    <row r="31" spans="1:19" ht="18.75" customHeight="1">
      <c r="A31" s="96">
        <f t="shared" si="0"/>
        <v>23</v>
      </c>
      <c r="B31" s="168"/>
      <c r="C31" s="169"/>
      <c r="D31" s="169"/>
      <c r="E31" s="170"/>
      <c r="F31" s="168"/>
      <c r="G31" s="169"/>
      <c r="H31" s="169"/>
      <c r="I31" s="171"/>
      <c r="J31" s="97"/>
      <c r="K31" s="96">
        <f t="shared" si="1"/>
        <v>23</v>
      </c>
      <c r="L31" s="168"/>
      <c r="M31" s="169"/>
      <c r="N31" s="169"/>
      <c r="O31" s="170"/>
      <c r="P31" s="168"/>
      <c r="Q31" s="169"/>
      <c r="R31" s="169"/>
      <c r="S31" s="171"/>
    </row>
    <row r="32" spans="1:19" ht="18.75" customHeight="1">
      <c r="A32" s="96">
        <f t="shared" si="0"/>
        <v>24</v>
      </c>
      <c r="B32" s="168"/>
      <c r="C32" s="169"/>
      <c r="D32" s="169"/>
      <c r="E32" s="170"/>
      <c r="F32" s="168"/>
      <c r="G32" s="169"/>
      <c r="H32" s="169"/>
      <c r="I32" s="171"/>
      <c r="J32" s="97"/>
      <c r="K32" s="96">
        <f t="shared" si="1"/>
        <v>24</v>
      </c>
      <c r="L32" s="168"/>
      <c r="M32" s="169"/>
      <c r="N32" s="169"/>
      <c r="O32" s="170"/>
      <c r="P32" s="168"/>
      <c r="Q32" s="169"/>
      <c r="R32" s="169"/>
      <c r="S32" s="171"/>
    </row>
    <row r="33" spans="1:19" ht="18.75" customHeight="1" thickBot="1">
      <c r="A33" s="98">
        <f t="shared" si="0"/>
        <v>25</v>
      </c>
      <c r="B33" s="172"/>
      <c r="C33" s="173"/>
      <c r="D33" s="173"/>
      <c r="E33" s="174"/>
      <c r="F33" s="172"/>
      <c r="G33" s="173"/>
      <c r="H33" s="173"/>
      <c r="I33" s="175"/>
      <c r="J33" s="97"/>
      <c r="K33" s="98">
        <f t="shared" si="1"/>
        <v>25</v>
      </c>
      <c r="L33" s="172"/>
      <c r="M33" s="173"/>
      <c r="N33" s="173"/>
      <c r="O33" s="174"/>
      <c r="P33" s="172"/>
      <c r="Q33" s="173"/>
      <c r="R33" s="173"/>
      <c r="S33" s="175"/>
    </row>
    <row r="34" spans="1:19" ht="30" customHeight="1">
      <c r="A34" s="180" t="s">
        <v>80</v>
      </c>
      <c r="B34" s="180"/>
      <c r="C34" s="180"/>
      <c r="D34" s="180"/>
      <c r="E34" s="99"/>
      <c r="F34" s="180" t="s">
        <v>81</v>
      </c>
      <c r="G34" s="180"/>
      <c r="H34" s="180"/>
      <c r="I34" s="180"/>
      <c r="J34" s="99"/>
      <c r="K34" s="180" t="s">
        <v>80</v>
      </c>
      <c r="L34" s="180"/>
      <c r="M34" s="180"/>
      <c r="N34" s="180"/>
      <c r="O34" s="99"/>
      <c r="P34" s="180" t="s">
        <v>81</v>
      </c>
      <c r="Q34" s="180"/>
      <c r="R34" s="180"/>
      <c r="S34" s="180"/>
    </row>
    <row r="35" spans="1:19" ht="30" customHeight="1">
      <c r="A35" s="180" t="s">
        <v>82</v>
      </c>
      <c r="B35" s="180"/>
      <c r="C35" s="180"/>
      <c r="D35" s="180"/>
      <c r="E35" s="180"/>
      <c r="F35" s="180"/>
      <c r="G35" s="180"/>
      <c r="H35" s="180"/>
      <c r="I35" s="180"/>
      <c r="K35" s="180" t="s">
        <v>82</v>
      </c>
      <c r="L35" s="180"/>
      <c r="M35" s="180"/>
      <c r="N35" s="180"/>
      <c r="O35" s="180"/>
      <c r="P35" s="180"/>
      <c r="Q35" s="180"/>
      <c r="R35" s="180"/>
      <c r="S35" s="180"/>
    </row>
    <row r="36" spans="1:19" ht="30" customHeight="1">
      <c r="A36" s="180" t="s">
        <v>83</v>
      </c>
      <c r="B36" s="180"/>
      <c r="C36" s="180"/>
      <c r="D36" s="180"/>
      <c r="E36" s="180"/>
      <c r="F36" s="180"/>
      <c r="G36" s="180"/>
      <c r="H36" s="180"/>
      <c r="I36" s="180"/>
      <c r="K36" s="180" t="s">
        <v>83</v>
      </c>
      <c r="L36" s="180"/>
      <c r="M36" s="180"/>
      <c r="N36" s="180"/>
      <c r="O36" s="180"/>
      <c r="P36" s="180"/>
      <c r="Q36" s="180"/>
      <c r="R36" s="180"/>
      <c r="S36" s="180"/>
    </row>
    <row r="37" spans="1:19" ht="12.75">
      <c r="A37" s="181"/>
      <c r="B37" s="181"/>
      <c r="C37" s="181"/>
      <c r="D37" s="181"/>
      <c r="E37" s="181"/>
      <c r="F37" s="181"/>
      <c r="G37" s="181"/>
      <c r="H37" s="181"/>
      <c r="I37" s="181"/>
      <c r="J37" s="100"/>
      <c r="K37" s="181"/>
      <c r="L37" s="181"/>
      <c r="M37" s="181"/>
      <c r="N37" s="181"/>
      <c r="O37" s="181"/>
      <c r="P37" s="181"/>
      <c r="Q37" s="181"/>
      <c r="R37" s="181"/>
      <c r="S37" s="181"/>
    </row>
  </sheetData>
  <sheetProtection/>
  <mergeCells count="147">
    <mergeCell ref="A36:I36"/>
    <mergeCell ref="K36:S36"/>
    <mergeCell ref="A37:I37"/>
    <mergeCell ref="K37:S37"/>
    <mergeCell ref="A34:D34"/>
    <mergeCell ref="F34:I34"/>
    <mergeCell ref="K34:N34"/>
    <mergeCell ref="P34:S34"/>
    <mergeCell ref="A35:I35"/>
    <mergeCell ref="K35:S35"/>
    <mergeCell ref="B32:E32"/>
    <mergeCell ref="F32:I32"/>
    <mergeCell ref="L32:O32"/>
    <mergeCell ref="P32:S32"/>
    <mergeCell ref="B33:E33"/>
    <mergeCell ref="F33:I33"/>
    <mergeCell ref="L33:O33"/>
    <mergeCell ref="P33:S33"/>
    <mergeCell ref="B30:E30"/>
    <mergeCell ref="F30:I30"/>
    <mergeCell ref="L30:O30"/>
    <mergeCell ref="P30:S30"/>
    <mergeCell ref="B31:E31"/>
    <mergeCell ref="F31:I31"/>
    <mergeCell ref="L31:O31"/>
    <mergeCell ref="P31:S31"/>
    <mergeCell ref="B28:E28"/>
    <mergeCell ref="F28:I28"/>
    <mergeCell ref="L28:O28"/>
    <mergeCell ref="P28:S28"/>
    <mergeCell ref="B29:E29"/>
    <mergeCell ref="F29:I29"/>
    <mergeCell ref="L29:O29"/>
    <mergeCell ref="P29:S29"/>
    <mergeCell ref="B26:E26"/>
    <mergeCell ref="F26:I26"/>
    <mergeCell ref="L26:O26"/>
    <mergeCell ref="P26:S26"/>
    <mergeCell ref="B27:E27"/>
    <mergeCell ref="F27:I27"/>
    <mergeCell ref="L27:O27"/>
    <mergeCell ref="P27:S27"/>
    <mergeCell ref="B24:E24"/>
    <mergeCell ref="F24:I24"/>
    <mergeCell ref="L24:O24"/>
    <mergeCell ref="P24:S24"/>
    <mergeCell ref="B25:E25"/>
    <mergeCell ref="F25:I25"/>
    <mergeCell ref="L25:O25"/>
    <mergeCell ref="P25:S25"/>
    <mergeCell ref="B22:E22"/>
    <mergeCell ref="F22:I22"/>
    <mergeCell ref="L22:O22"/>
    <mergeCell ref="P22:S22"/>
    <mergeCell ref="B23:E23"/>
    <mergeCell ref="F23:I23"/>
    <mergeCell ref="L23:O23"/>
    <mergeCell ref="P23:S23"/>
    <mergeCell ref="B20:E20"/>
    <mergeCell ref="F20:I20"/>
    <mergeCell ref="L20:O20"/>
    <mergeCell ref="P20:S20"/>
    <mergeCell ref="B21:E21"/>
    <mergeCell ref="F21:I21"/>
    <mergeCell ref="L21:O21"/>
    <mergeCell ref="P21:S21"/>
    <mergeCell ref="B18:E18"/>
    <mergeCell ref="F18:I18"/>
    <mergeCell ref="L18:O18"/>
    <mergeCell ref="P18:S18"/>
    <mergeCell ref="B19:E19"/>
    <mergeCell ref="F19:I19"/>
    <mergeCell ref="L19:O19"/>
    <mergeCell ref="P19:S19"/>
    <mergeCell ref="B16:E16"/>
    <mergeCell ref="F16:I16"/>
    <mergeCell ref="L16:O16"/>
    <mergeCell ref="P16:S16"/>
    <mergeCell ref="B17:E17"/>
    <mergeCell ref="F17:I17"/>
    <mergeCell ref="L17:O17"/>
    <mergeCell ref="P17:S17"/>
    <mergeCell ref="B14:E14"/>
    <mergeCell ref="F14:I14"/>
    <mergeCell ref="L14:O14"/>
    <mergeCell ref="P14:S14"/>
    <mergeCell ref="B15:E15"/>
    <mergeCell ref="F15:I15"/>
    <mergeCell ref="L15:O15"/>
    <mergeCell ref="P15:S15"/>
    <mergeCell ref="B12:E12"/>
    <mergeCell ref="F12:I12"/>
    <mergeCell ref="L12:O12"/>
    <mergeCell ref="P12:S12"/>
    <mergeCell ref="B13:E13"/>
    <mergeCell ref="F13:I13"/>
    <mergeCell ref="L13:O13"/>
    <mergeCell ref="P13:S13"/>
    <mergeCell ref="B10:E10"/>
    <mergeCell ref="F10:I10"/>
    <mergeCell ref="L10:O10"/>
    <mergeCell ref="P10:S10"/>
    <mergeCell ref="B11:E11"/>
    <mergeCell ref="F11:I11"/>
    <mergeCell ref="L11:O11"/>
    <mergeCell ref="P11:S11"/>
    <mergeCell ref="B8:E8"/>
    <mergeCell ref="F8:I8"/>
    <mergeCell ref="L8:O8"/>
    <mergeCell ref="P8:S8"/>
    <mergeCell ref="B9:E9"/>
    <mergeCell ref="F9:I9"/>
    <mergeCell ref="L9:O9"/>
    <mergeCell ref="P9:S9"/>
    <mergeCell ref="A7:B7"/>
    <mergeCell ref="C7:F7"/>
    <mergeCell ref="G7:I7"/>
    <mergeCell ref="K7:L7"/>
    <mergeCell ref="M7:P7"/>
    <mergeCell ref="Q7:S7"/>
    <mergeCell ref="A6:B6"/>
    <mergeCell ref="C6:E6"/>
    <mergeCell ref="G6:I6"/>
    <mergeCell ref="K6:L6"/>
    <mergeCell ref="M6:O6"/>
    <mergeCell ref="Q6:S6"/>
    <mergeCell ref="A5:B5"/>
    <mergeCell ref="C5:E5"/>
    <mergeCell ref="F5:I5"/>
    <mergeCell ref="K5:L5"/>
    <mergeCell ref="M5:O5"/>
    <mergeCell ref="P5:S5"/>
    <mergeCell ref="A4:B4"/>
    <mergeCell ref="C4:D4"/>
    <mergeCell ref="F4:I4"/>
    <mergeCell ref="K4:L4"/>
    <mergeCell ref="M4:N4"/>
    <mergeCell ref="P4:S4"/>
    <mergeCell ref="A1:D2"/>
    <mergeCell ref="F1:I1"/>
    <mergeCell ref="P1:S1"/>
    <mergeCell ref="F2:I2"/>
    <mergeCell ref="P2:S2"/>
    <mergeCell ref="A3:B3"/>
    <mergeCell ref="C3:I3"/>
    <mergeCell ref="K3:L3"/>
    <mergeCell ref="M3:S3"/>
  </mergeCells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8"/>
  <dimension ref="A1:S37"/>
  <sheetViews>
    <sheetView zoomScalePageLayoutView="0" workbookViewId="0" topLeftCell="A1">
      <selection activeCell="X3" sqref="X3"/>
    </sheetView>
  </sheetViews>
  <sheetFormatPr defaultColWidth="9.140625" defaultRowHeight="12.75"/>
  <cols>
    <col min="1" max="1" width="3.7109375" style="0" customWidth="1"/>
    <col min="2" max="2" width="4.8515625" style="0" customWidth="1"/>
    <col min="3" max="3" width="5.7109375" style="0" customWidth="1"/>
    <col min="4" max="4" width="3.7109375" style="0" customWidth="1"/>
    <col min="5" max="5" width="4.8515625" style="0" customWidth="1"/>
    <col min="6" max="6" width="5.7109375" style="0" customWidth="1"/>
    <col min="7" max="7" width="3.7109375" style="0" customWidth="1"/>
    <col min="8" max="8" width="4.8515625" style="0" customWidth="1"/>
    <col min="9" max="9" width="5.7109375" style="0" customWidth="1"/>
    <col min="10" max="10" width="2.421875" style="0" customWidth="1"/>
    <col min="11" max="11" width="3.7109375" style="0" customWidth="1"/>
    <col min="12" max="12" width="4.8515625" style="0" customWidth="1"/>
    <col min="13" max="13" width="5.7109375" style="0" customWidth="1"/>
    <col min="14" max="14" width="3.7109375" style="0" customWidth="1"/>
    <col min="15" max="15" width="4.8515625" style="0" customWidth="1"/>
    <col min="16" max="16" width="5.7109375" style="0" customWidth="1"/>
    <col min="17" max="17" width="3.7109375" style="0" customWidth="1"/>
    <col min="18" max="18" width="4.8515625" style="0" customWidth="1"/>
    <col min="19" max="19" width="5.7109375" style="0" customWidth="1"/>
  </cols>
  <sheetData>
    <row r="1" spans="1:19" ht="31.5" customHeight="1">
      <c r="A1" s="194"/>
      <c r="B1" s="194"/>
      <c r="C1" s="194"/>
      <c r="D1" s="194"/>
      <c r="E1" s="91" t="s">
        <v>72</v>
      </c>
      <c r="F1" s="191">
        <f ca="1">NOW()</f>
        <v>43430.37349085648</v>
      </c>
      <c r="G1" s="191"/>
      <c r="H1" s="191"/>
      <c r="I1" s="191"/>
      <c r="M1" s="91"/>
      <c r="N1" s="91"/>
      <c r="O1" s="91" t="s">
        <v>72</v>
      </c>
      <c r="P1" s="191">
        <f ca="1">NOW()</f>
        <v>43430.37349085648</v>
      </c>
      <c r="Q1" s="191"/>
      <c r="R1" s="191"/>
      <c r="S1" s="191"/>
    </row>
    <row r="2" spans="1:19" ht="31.5" customHeight="1">
      <c r="A2" s="194"/>
      <c r="B2" s="194"/>
      <c r="C2" s="194"/>
      <c r="D2" s="194"/>
      <c r="E2" s="91" t="s">
        <v>15</v>
      </c>
      <c r="F2" s="192">
        <v>1</v>
      </c>
      <c r="G2" s="192"/>
      <c r="H2" s="192"/>
      <c r="I2" s="192"/>
      <c r="M2" s="91"/>
      <c r="N2" s="91"/>
      <c r="O2" s="91" t="s">
        <v>15</v>
      </c>
      <c r="P2" s="193">
        <f>IF(F2="","",F2)</f>
        <v>1</v>
      </c>
      <c r="Q2" s="193"/>
      <c r="R2" s="193"/>
      <c r="S2" s="193"/>
    </row>
    <row r="3" spans="1:19" ht="19.5" customHeight="1">
      <c r="A3" s="185" t="s">
        <v>73</v>
      </c>
      <c r="B3" s="185"/>
      <c r="C3" s="187">
        <f>'1.Division'!P18</f>
      </c>
      <c r="D3" s="187"/>
      <c r="E3" s="187"/>
      <c r="F3" s="187"/>
      <c r="G3" s="187"/>
      <c r="H3" s="187"/>
      <c r="I3" s="187"/>
      <c r="J3" s="92"/>
      <c r="K3" s="185" t="s">
        <v>73</v>
      </c>
      <c r="L3" s="185"/>
      <c r="M3" s="189">
        <f>'1.Division'!C17</f>
      </c>
      <c r="N3" s="189"/>
      <c r="O3" s="189"/>
      <c r="P3" s="189"/>
      <c r="Q3" s="189"/>
      <c r="R3" s="189"/>
      <c r="S3" s="189"/>
    </row>
    <row r="4" spans="1:19" ht="19.5" customHeight="1">
      <c r="A4" s="185" t="s">
        <v>74</v>
      </c>
      <c r="B4" s="185"/>
      <c r="C4" s="190">
        <f>'1.Division'!V12</f>
        <v>0</v>
      </c>
      <c r="D4" s="190"/>
      <c r="E4" s="93" t="s">
        <v>10</v>
      </c>
      <c r="F4" s="189">
        <f>'1.Division'!P12</f>
      </c>
      <c r="G4" s="189"/>
      <c r="H4" s="189"/>
      <c r="I4" s="189"/>
      <c r="J4" s="92"/>
      <c r="K4" s="185" t="s">
        <v>74</v>
      </c>
      <c r="L4" s="185"/>
      <c r="M4" s="190">
        <f>'1.Division'!I12</f>
        <v>0</v>
      </c>
      <c r="N4" s="190"/>
      <c r="O4" s="93" t="s">
        <v>10</v>
      </c>
      <c r="P4" s="189">
        <f>'1.Division'!C12</f>
      </c>
      <c r="Q4" s="189"/>
      <c r="R4" s="189"/>
      <c r="S4" s="189"/>
    </row>
    <row r="5" spans="1:19" ht="19.5" customHeight="1">
      <c r="A5" s="185" t="s">
        <v>75</v>
      </c>
      <c r="B5" s="185"/>
      <c r="C5" s="186" t="str">
        <f>'1.Division'!V5</f>
        <v>JBM</v>
      </c>
      <c r="D5" s="187"/>
      <c r="E5" s="187"/>
      <c r="F5" s="186" t="s">
        <v>19</v>
      </c>
      <c r="G5" s="189"/>
      <c r="H5" s="189"/>
      <c r="I5" s="189"/>
      <c r="J5" s="92"/>
      <c r="K5" s="185" t="s">
        <v>75</v>
      </c>
      <c r="L5" s="185"/>
      <c r="M5" s="189" t="str">
        <f>IF(C5="","",C5)</f>
        <v>JBM</v>
      </c>
      <c r="N5" s="189"/>
      <c r="O5" s="189"/>
      <c r="P5" s="189" t="str">
        <f>IF(F5="","",F5)</f>
        <v>Kegler</v>
      </c>
      <c r="Q5" s="189"/>
      <c r="R5" s="189"/>
      <c r="S5" s="189"/>
    </row>
    <row r="6" spans="1:19" ht="19.5" customHeight="1">
      <c r="A6" s="185" t="s">
        <v>76</v>
      </c>
      <c r="B6" s="185"/>
      <c r="C6" s="186">
        <f>'1.Division'!O18</f>
        <v>0</v>
      </c>
      <c r="D6" s="187"/>
      <c r="E6" s="187"/>
      <c r="F6" s="94" t="s">
        <v>77</v>
      </c>
      <c r="G6" s="188">
        <f>'1.Division'!T18</f>
      </c>
      <c r="H6" s="188"/>
      <c r="I6" s="188"/>
      <c r="J6" s="92"/>
      <c r="K6" s="185" t="s">
        <v>76</v>
      </c>
      <c r="L6" s="185"/>
      <c r="M6" s="186">
        <f>'1.Division'!B18</f>
        <v>0</v>
      </c>
      <c r="N6" s="187"/>
      <c r="O6" s="187"/>
      <c r="P6" s="94" t="s">
        <v>77</v>
      </c>
      <c r="Q6" s="188">
        <f>'1.Division'!G18</f>
      </c>
      <c r="R6" s="188"/>
      <c r="S6" s="188"/>
    </row>
    <row r="7" spans="1:19" ht="13.5" customHeight="1" thickBot="1">
      <c r="A7" s="182" t="s">
        <v>78</v>
      </c>
      <c r="B7" s="182"/>
      <c r="C7" s="183">
        <f>IF(M3="","",M3)</f>
      </c>
      <c r="D7" s="184"/>
      <c r="E7" s="184"/>
      <c r="F7" s="184"/>
      <c r="G7" s="183">
        <f>IF(P4="","",P4)</f>
      </c>
      <c r="H7" s="183" t="e">
        <v>#N/A</v>
      </c>
      <c r="I7" s="183" t="e">
        <v>#N/A</v>
      </c>
      <c r="J7" s="92"/>
      <c r="K7" s="182" t="s">
        <v>78</v>
      </c>
      <c r="L7" s="182"/>
      <c r="M7" s="183">
        <f>IF(C3="","",C3)</f>
      </c>
      <c r="N7" s="184"/>
      <c r="O7" s="184"/>
      <c r="P7" s="184"/>
      <c r="Q7" s="183">
        <f>IF(F4="","",F4)</f>
      </c>
      <c r="R7" s="183" t="e">
        <v>#N/A</v>
      </c>
      <c r="S7" s="183" t="e">
        <v>#N/A</v>
      </c>
    </row>
    <row r="8" spans="1:19" ht="18" customHeight="1">
      <c r="A8" s="101"/>
      <c r="B8" s="176" t="s">
        <v>5</v>
      </c>
      <c r="C8" s="177"/>
      <c r="D8" s="177"/>
      <c r="E8" s="178"/>
      <c r="F8" s="176" t="s">
        <v>79</v>
      </c>
      <c r="G8" s="177"/>
      <c r="H8" s="177"/>
      <c r="I8" s="179"/>
      <c r="J8" s="95"/>
      <c r="K8" s="101"/>
      <c r="L8" s="176" t="s">
        <v>5</v>
      </c>
      <c r="M8" s="177"/>
      <c r="N8" s="177"/>
      <c r="O8" s="178"/>
      <c r="P8" s="176" t="s">
        <v>79</v>
      </c>
      <c r="Q8" s="177"/>
      <c r="R8" s="177"/>
      <c r="S8" s="179"/>
    </row>
    <row r="9" spans="1:19" ht="18.75" customHeight="1">
      <c r="A9" s="96">
        <v>1</v>
      </c>
      <c r="B9" s="168"/>
      <c r="C9" s="169"/>
      <c r="D9" s="169"/>
      <c r="E9" s="170"/>
      <c r="F9" s="168"/>
      <c r="G9" s="169"/>
      <c r="H9" s="169"/>
      <c r="I9" s="171"/>
      <c r="J9" s="97"/>
      <c r="K9" s="96">
        <v>1</v>
      </c>
      <c r="L9" s="168"/>
      <c r="M9" s="169"/>
      <c r="N9" s="169"/>
      <c r="O9" s="170"/>
      <c r="P9" s="168"/>
      <c r="Q9" s="169"/>
      <c r="R9" s="169"/>
      <c r="S9" s="171"/>
    </row>
    <row r="10" spans="1:19" ht="18.75" customHeight="1">
      <c r="A10" s="96">
        <f aca="true" t="shared" si="0" ref="A10:A33">A9+1</f>
        <v>2</v>
      </c>
      <c r="B10" s="168"/>
      <c r="C10" s="169"/>
      <c r="D10" s="169"/>
      <c r="E10" s="170"/>
      <c r="F10" s="168"/>
      <c r="G10" s="169"/>
      <c r="H10" s="169"/>
      <c r="I10" s="171"/>
      <c r="J10" s="97"/>
      <c r="K10" s="96">
        <f aca="true" t="shared" si="1" ref="K10:K33">K9+1</f>
        <v>2</v>
      </c>
      <c r="L10" s="168"/>
      <c r="M10" s="169"/>
      <c r="N10" s="169"/>
      <c r="O10" s="170"/>
      <c r="P10" s="168"/>
      <c r="Q10" s="169"/>
      <c r="R10" s="169"/>
      <c r="S10" s="171"/>
    </row>
    <row r="11" spans="1:19" ht="18.75" customHeight="1">
      <c r="A11" s="96">
        <f t="shared" si="0"/>
        <v>3</v>
      </c>
      <c r="B11" s="168"/>
      <c r="C11" s="169"/>
      <c r="D11" s="169"/>
      <c r="E11" s="170"/>
      <c r="F11" s="168"/>
      <c r="G11" s="169"/>
      <c r="H11" s="169"/>
      <c r="I11" s="171"/>
      <c r="J11" s="97"/>
      <c r="K11" s="96">
        <f t="shared" si="1"/>
        <v>3</v>
      </c>
      <c r="L11" s="168"/>
      <c r="M11" s="169"/>
      <c r="N11" s="169"/>
      <c r="O11" s="170"/>
      <c r="P11" s="168"/>
      <c r="Q11" s="169"/>
      <c r="R11" s="169"/>
      <c r="S11" s="171"/>
    </row>
    <row r="12" spans="1:19" ht="18.75" customHeight="1">
      <c r="A12" s="96">
        <f t="shared" si="0"/>
        <v>4</v>
      </c>
      <c r="B12" s="168"/>
      <c r="C12" s="169"/>
      <c r="D12" s="169"/>
      <c r="E12" s="170"/>
      <c r="F12" s="168"/>
      <c r="G12" s="169"/>
      <c r="H12" s="169"/>
      <c r="I12" s="171"/>
      <c r="J12" s="97"/>
      <c r="K12" s="96">
        <f t="shared" si="1"/>
        <v>4</v>
      </c>
      <c r="L12" s="168"/>
      <c r="M12" s="169"/>
      <c r="N12" s="169"/>
      <c r="O12" s="170"/>
      <c r="P12" s="168"/>
      <c r="Q12" s="169"/>
      <c r="R12" s="169"/>
      <c r="S12" s="171"/>
    </row>
    <row r="13" spans="1:19" ht="18.75" customHeight="1">
      <c r="A13" s="96">
        <f t="shared" si="0"/>
        <v>5</v>
      </c>
      <c r="B13" s="168"/>
      <c r="C13" s="169"/>
      <c r="D13" s="169"/>
      <c r="E13" s="170"/>
      <c r="F13" s="168"/>
      <c r="G13" s="169"/>
      <c r="H13" s="169"/>
      <c r="I13" s="171"/>
      <c r="J13" s="97"/>
      <c r="K13" s="96">
        <f t="shared" si="1"/>
        <v>5</v>
      </c>
      <c r="L13" s="168"/>
      <c r="M13" s="169"/>
      <c r="N13" s="169"/>
      <c r="O13" s="170"/>
      <c r="P13" s="168"/>
      <c r="Q13" s="169"/>
      <c r="R13" s="169"/>
      <c r="S13" s="171"/>
    </row>
    <row r="14" spans="1:19" ht="18.75" customHeight="1">
      <c r="A14" s="96">
        <f t="shared" si="0"/>
        <v>6</v>
      </c>
      <c r="B14" s="168"/>
      <c r="C14" s="169"/>
      <c r="D14" s="169"/>
      <c r="E14" s="170"/>
      <c r="F14" s="168"/>
      <c r="G14" s="169"/>
      <c r="H14" s="169"/>
      <c r="I14" s="171"/>
      <c r="J14" s="97"/>
      <c r="K14" s="96">
        <f t="shared" si="1"/>
        <v>6</v>
      </c>
      <c r="L14" s="168"/>
      <c r="M14" s="169"/>
      <c r="N14" s="169"/>
      <c r="O14" s="170"/>
      <c r="P14" s="168"/>
      <c r="Q14" s="169"/>
      <c r="R14" s="169"/>
      <c r="S14" s="171"/>
    </row>
    <row r="15" spans="1:19" ht="18.75" customHeight="1">
      <c r="A15" s="96">
        <f t="shared" si="0"/>
        <v>7</v>
      </c>
      <c r="B15" s="168"/>
      <c r="C15" s="169"/>
      <c r="D15" s="169"/>
      <c r="E15" s="170"/>
      <c r="F15" s="168"/>
      <c r="G15" s="169"/>
      <c r="H15" s="169"/>
      <c r="I15" s="171"/>
      <c r="J15" s="97"/>
      <c r="K15" s="96">
        <f t="shared" si="1"/>
        <v>7</v>
      </c>
      <c r="L15" s="168"/>
      <c r="M15" s="169"/>
      <c r="N15" s="169"/>
      <c r="O15" s="170"/>
      <c r="P15" s="168"/>
      <c r="Q15" s="169"/>
      <c r="R15" s="169"/>
      <c r="S15" s="171"/>
    </row>
    <row r="16" spans="1:19" ht="18.75" customHeight="1">
      <c r="A16" s="96">
        <f t="shared" si="0"/>
        <v>8</v>
      </c>
      <c r="B16" s="168"/>
      <c r="C16" s="169"/>
      <c r="D16" s="169"/>
      <c r="E16" s="170"/>
      <c r="F16" s="168"/>
      <c r="G16" s="169"/>
      <c r="H16" s="169"/>
      <c r="I16" s="171"/>
      <c r="J16" s="97"/>
      <c r="K16" s="96">
        <f t="shared" si="1"/>
        <v>8</v>
      </c>
      <c r="L16" s="168"/>
      <c r="M16" s="169"/>
      <c r="N16" s="169"/>
      <c r="O16" s="170"/>
      <c r="P16" s="168"/>
      <c r="Q16" s="169"/>
      <c r="R16" s="169"/>
      <c r="S16" s="171"/>
    </row>
    <row r="17" spans="1:19" ht="18.75" customHeight="1">
      <c r="A17" s="96">
        <f t="shared" si="0"/>
        <v>9</v>
      </c>
      <c r="B17" s="168"/>
      <c r="C17" s="169"/>
      <c r="D17" s="169"/>
      <c r="E17" s="170"/>
      <c r="F17" s="168"/>
      <c r="G17" s="169"/>
      <c r="H17" s="169"/>
      <c r="I17" s="171"/>
      <c r="J17" s="97"/>
      <c r="K17" s="96">
        <f t="shared" si="1"/>
        <v>9</v>
      </c>
      <c r="L17" s="168"/>
      <c r="M17" s="169"/>
      <c r="N17" s="169"/>
      <c r="O17" s="170"/>
      <c r="P17" s="168"/>
      <c r="Q17" s="169"/>
      <c r="R17" s="169"/>
      <c r="S17" s="171"/>
    </row>
    <row r="18" spans="1:19" ht="18.75" customHeight="1">
      <c r="A18" s="96">
        <f t="shared" si="0"/>
        <v>10</v>
      </c>
      <c r="B18" s="168"/>
      <c r="C18" s="169"/>
      <c r="D18" s="169"/>
      <c r="E18" s="170"/>
      <c r="F18" s="168"/>
      <c r="G18" s="169"/>
      <c r="H18" s="169"/>
      <c r="I18" s="171"/>
      <c r="J18" s="97"/>
      <c r="K18" s="96">
        <f t="shared" si="1"/>
        <v>10</v>
      </c>
      <c r="L18" s="168"/>
      <c r="M18" s="169"/>
      <c r="N18" s="169"/>
      <c r="O18" s="170"/>
      <c r="P18" s="168"/>
      <c r="Q18" s="169"/>
      <c r="R18" s="169"/>
      <c r="S18" s="171"/>
    </row>
    <row r="19" spans="1:19" ht="18.75" customHeight="1">
      <c r="A19" s="96">
        <f t="shared" si="0"/>
        <v>11</v>
      </c>
      <c r="B19" s="168"/>
      <c r="C19" s="169"/>
      <c r="D19" s="169"/>
      <c r="E19" s="170"/>
      <c r="F19" s="168"/>
      <c r="G19" s="169"/>
      <c r="H19" s="169"/>
      <c r="I19" s="171"/>
      <c r="J19" s="97"/>
      <c r="K19" s="96">
        <f t="shared" si="1"/>
        <v>11</v>
      </c>
      <c r="L19" s="168"/>
      <c r="M19" s="169"/>
      <c r="N19" s="169"/>
      <c r="O19" s="170"/>
      <c r="P19" s="168"/>
      <c r="Q19" s="169"/>
      <c r="R19" s="169"/>
      <c r="S19" s="171"/>
    </row>
    <row r="20" spans="1:19" ht="18.75" customHeight="1">
      <c r="A20" s="96">
        <f t="shared" si="0"/>
        <v>12</v>
      </c>
      <c r="B20" s="168"/>
      <c r="C20" s="169"/>
      <c r="D20" s="169"/>
      <c r="E20" s="170"/>
      <c r="F20" s="168"/>
      <c r="G20" s="169"/>
      <c r="H20" s="169"/>
      <c r="I20" s="171"/>
      <c r="J20" s="97"/>
      <c r="K20" s="96">
        <f t="shared" si="1"/>
        <v>12</v>
      </c>
      <c r="L20" s="168"/>
      <c r="M20" s="169"/>
      <c r="N20" s="169"/>
      <c r="O20" s="170"/>
      <c r="P20" s="168"/>
      <c r="Q20" s="169"/>
      <c r="R20" s="169"/>
      <c r="S20" s="171"/>
    </row>
    <row r="21" spans="1:19" ht="18.75" customHeight="1">
      <c r="A21" s="96">
        <f t="shared" si="0"/>
        <v>13</v>
      </c>
      <c r="B21" s="168"/>
      <c r="C21" s="169"/>
      <c r="D21" s="169"/>
      <c r="E21" s="170"/>
      <c r="F21" s="168"/>
      <c r="G21" s="169"/>
      <c r="H21" s="169"/>
      <c r="I21" s="171"/>
      <c r="J21" s="97"/>
      <c r="K21" s="96">
        <f t="shared" si="1"/>
        <v>13</v>
      </c>
      <c r="L21" s="168"/>
      <c r="M21" s="169"/>
      <c r="N21" s="169"/>
      <c r="O21" s="170"/>
      <c r="P21" s="168"/>
      <c r="Q21" s="169"/>
      <c r="R21" s="169"/>
      <c r="S21" s="171"/>
    </row>
    <row r="22" spans="1:19" ht="18.75" customHeight="1">
      <c r="A22" s="96">
        <f t="shared" si="0"/>
        <v>14</v>
      </c>
      <c r="B22" s="168"/>
      <c r="C22" s="169"/>
      <c r="D22" s="169"/>
      <c r="E22" s="170"/>
      <c r="F22" s="168"/>
      <c r="G22" s="169"/>
      <c r="H22" s="169"/>
      <c r="I22" s="171"/>
      <c r="J22" s="97"/>
      <c r="K22" s="96">
        <f t="shared" si="1"/>
        <v>14</v>
      </c>
      <c r="L22" s="168"/>
      <c r="M22" s="169"/>
      <c r="N22" s="169"/>
      <c r="O22" s="170"/>
      <c r="P22" s="168"/>
      <c r="Q22" s="169"/>
      <c r="R22" s="169"/>
      <c r="S22" s="171"/>
    </row>
    <row r="23" spans="1:19" ht="18.75" customHeight="1">
      <c r="A23" s="96">
        <f t="shared" si="0"/>
        <v>15</v>
      </c>
      <c r="B23" s="168"/>
      <c r="C23" s="169"/>
      <c r="D23" s="169"/>
      <c r="E23" s="170"/>
      <c r="F23" s="168"/>
      <c r="G23" s="169"/>
      <c r="H23" s="169"/>
      <c r="I23" s="171"/>
      <c r="J23" s="97"/>
      <c r="K23" s="96">
        <f t="shared" si="1"/>
        <v>15</v>
      </c>
      <c r="L23" s="168"/>
      <c r="M23" s="169"/>
      <c r="N23" s="169"/>
      <c r="O23" s="170"/>
      <c r="P23" s="168"/>
      <c r="Q23" s="169"/>
      <c r="R23" s="169"/>
      <c r="S23" s="171"/>
    </row>
    <row r="24" spans="1:19" ht="18.75" customHeight="1">
      <c r="A24" s="96">
        <f t="shared" si="0"/>
        <v>16</v>
      </c>
      <c r="B24" s="168"/>
      <c r="C24" s="169"/>
      <c r="D24" s="169"/>
      <c r="E24" s="170"/>
      <c r="F24" s="168"/>
      <c r="G24" s="169"/>
      <c r="H24" s="169"/>
      <c r="I24" s="171"/>
      <c r="J24" s="97"/>
      <c r="K24" s="96">
        <f t="shared" si="1"/>
        <v>16</v>
      </c>
      <c r="L24" s="168"/>
      <c r="M24" s="169"/>
      <c r="N24" s="169"/>
      <c r="O24" s="170"/>
      <c r="P24" s="168"/>
      <c r="Q24" s="169"/>
      <c r="R24" s="169"/>
      <c r="S24" s="171"/>
    </row>
    <row r="25" spans="1:19" ht="18.75" customHeight="1">
      <c r="A25" s="96">
        <f t="shared" si="0"/>
        <v>17</v>
      </c>
      <c r="B25" s="168"/>
      <c r="C25" s="169"/>
      <c r="D25" s="169"/>
      <c r="E25" s="170"/>
      <c r="F25" s="168"/>
      <c r="G25" s="169"/>
      <c r="H25" s="169"/>
      <c r="I25" s="171"/>
      <c r="J25" s="97"/>
      <c r="K25" s="96">
        <f t="shared" si="1"/>
        <v>17</v>
      </c>
      <c r="L25" s="168"/>
      <c r="M25" s="169"/>
      <c r="N25" s="169"/>
      <c r="O25" s="170"/>
      <c r="P25" s="168"/>
      <c r="Q25" s="169"/>
      <c r="R25" s="169"/>
      <c r="S25" s="171"/>
    </row>
    <row r="26" spans="1:19" ht="18.75" customHeight="1">
      <c r="A26" s="96">
        <f t="shared" si="0"/>
        <v>18</v>
      </c>
      <c r="B26" s="168"/>
      <c r="C26" s="169"/>
      <c r="D26" s="169"/>
      <c r="E26" s="170"/>
      <c r="F26" s="168"/>
      <c r="G26" s="169"/>
      <c r="H26" s="169"/>
      <c r="I26" s="171"/>
      <c r="J26" s="97"/>
      <c r="K26" s="96">
        <f t="shared" si="1"/>
        <v>18</v>
      </c>
      <c r="L26" s="168"/>
      <c r="M26" s="169"/>
      <c r="N26" s="169"/>
      <c r="O26" s="170"/>
      <c r="P26" s="168"/>
      <c r="Q26" s="169"/>
      <c r="R26" s="169"/>
      <c r="S26" s="171"/>
    </row>
    <row r="27" spans="1:19" ht="18.75" customHeight="1">
      <c r="A27" s="96">
        <f t="shared" si="0"/>
        <v>19</v>
      </c>
      <c r="B27" s="168"/>
      <c r="C27" s="169"/>
      <c r="D27" s="169"/>
      <c r="E27" s="170"/>
      <c r="F27" s="168"/>
      <c r="G27" s="169"/>
      <c r="H27" s="169"/>
      <c r="I27" s="171"/>
      <c r="J27" s="97"/>
      <c r="K27" s="96">
        <f t="shared" si="1"/>
        <v>19</v>
      </c>
      <c r="L27" s="168"/>
      <c r="M27" s="169"/>
      <c r="N27" s="169"/>
      <c r="O27" s="170"/>
      <c r="P27" s="168"/>
      <c r="Q27" s="169"/>
      <c r="R27" s="169"/>
      <c r="S27" s="171"/>
    </row>
    <row r="28" spans="1:19" ht="18.75" customHeight="1">
      <c r="A28" s="96">
        <f t="shared" si="0"/>
        <v>20</v>
      </c>
      <c r="B28" s="168"/>
      <c r="C28" s="169"/>
      <c r="D28" s="169"/>
      <c r="E28" s="170"/>
      <c r="F28" s="168"/>
      <c r="G28" s="169"/>
      <c r="H28" s="169"/>
      <c r="I28" s="171"/>
      <c r="J28" s="97"/>
      <c r="K28" s="96">
        <f t="shared" si="1"/>
        <v>20</v>
      </c>
      <c r="L28" s="168"/>
      <c r="M28" s="169"/>
      <c r="N28" s="169"/>
      <c r="O28" s="170"/>
      <c r="P28" s="168"/>
      <c r="Q28" s="169"/>
      <c r="R28" s="169"/>
      <c r="S28" s="171"/>
    </row>
    <row r="29" spans="1:19" ht="18.75" customHeight="1">
      <c r="A29" s="96">
        <f t="shared" si="0"/>
        <v>21</v>
      </c>
      <c r="B29" s="168"/>
      <c r="C29" s="169"/>
      <c r="D29" s="169"/>
      <c r="E29" s="170"/>
      <c r="F29" s="168"/>
      <c r="G29" s="169"/>
      <c r="H29" s="169"/>
      <c r="I29" s="171"/>
      <c r="J29" s="97"/>
      <c r="K29" s="96">
        <f t="shared" si="1"/>
        <v>21</v>
      </c>
      <c r="L29" s="168"/>
      <c r="M29" s="169"/>
      <c r="N29" s="169"/>
      <c r="O29" s="170"/>
      <c r="P29" s="168"/>
      <c r="Q29" s="169"/>
      <c r="R29" s="169"/>
      <c r="S29" s="171"/>
    </row>
    <row r="30" spans="1:19" ht="18.75" customHeight="1">
      <c r="A30" s="96">
        <f t="shared" si="0"/>
        <v>22</v>
      </c>
      <c r="B30" s="168"/>
      <c r="C30" s="169"/>
      <c r="D30" s="169"/>
      <c r="E30" s="170"/>
      <c r="F30" s="168"/>
      <c r="G30" s="169"/>
      <c r="H30" s="169"/>
      <c r="I30" s="171"/>
      <c r="J30" s="97"/>
      <c r="K30" s="96">
        <f t="shared" si="1"/>
        <v>22</v>
      </c>
      <c r="L30" s="168"/>
      <c r="M30" s="169"/>
      <c r="N30" s="169"/>
      <c r="O30" s="170"/>
      <c r="P30" s="168"/>
      <c r="Q30" s="169"/>
      <c r="R30" s="169"/>
      <c r="S30" s="171"/>
    </row>
    <row r="31" spans="1:19" ht="18.75" customHeight="1">
      <c r="A31" s="96">
        <f t="shared" si="0"/>
        <v>23</v>
      </c>
      <c r="B31" s="168"/>
      <c r="C31" s="169"/>
      <c r="D31" s="169"/>
      <c r="E31" s="170"/>
      <c r="F31" s="168"/>
      <c r="G31" s="169"/>
      <c r="H31" s="169"/>
      <c r="I31" s="171"/>
      <c r="J31" s="97"/>
      <c r="K31" s="96">
        <f t="shared" si="1"/>
        <v>23</v>
      </c>
      <c r="L31" s="168"/>
      <c r="M31" s="169"/>
      <c r="N31" s="169"/>
      <c r="O31" s="170"/>
      <c r="P31" s="168"/>
      <c r="Q31" s="169"/>
      <c r="R31" s="169"/>
      <c r="S31" s="171"/>
    </row>
    <row r="32" spans="1:19" ht="18.75" customHeight="1">
      <c r="A32" s="96">
        <f t="shared" si="0"/>
        <v>24</v>
      </c>
      <c r="B32" s="168"/>
      <c r="C32" s="169"/>
      <c r="D32" s="169"/>
      <c r="E32" s="170"/>
      <c r="F32" s="168"/>
      <c r="G32" s="169"/>
      <c r="H32" s="169"/>
      <c r="I32" s="171"/>
      <c r="J32" s="97"/>
      <c r="K32" s="96">
        <f t="shared" si="1"/>
        <v>24</v>
      </c>
      <c r="L32" s="168"/>
      <c r="M32" s="169"/>
      <c r="N32" s="169"/>
      <c r="O32" s="170"/>
      <c r="P32" s="168"/>
      <c r="Q32" s="169"/>
      <c r="R32" s="169"/>
      <c r="S32" s="171"/>
    </row>
    <row r="33" spans="1:19" ht="18.75" customHeight="1" thickBot="1">
      <c r="A33" s="98">
        <f t="shared" si="0"/>
        <v>25</v>
      </c>
      <c r="B33" s="172"/>
      <c r="C33" s="173"/>
      <c r="D33" s="173"/>
      <c r="E33" s="174"/>
      <c r="F33" s="172"/>
      <c r="G33" s="173"/>
      <c r="H33" s="173"/>
      <c r="I33" s="175"/>
      <c r="J33" s="97"/>
      <c r="K33" s="98">
        <f t="shared" si="1"/>
        <v>25</v>
      </c>
      <c r="L33" s="172"/>
      <c r="M33" s="173"/>
      <c r="N33" s="173"/>
      <c r="O33" s="174"/>
      <c r="P33" s="172"/>
      <c r="Q33" s="173"/>
      <c r="R33" s="173"/>
      <c r="S33" s="175"/>
    </row>
    <row r="34" spans="1:19" ht="30" customHeight="1">
      <c r="A34" s="180" t="s">
        <v>80</v>
      </c>
      <c r="B34" s="180"/>
      <c r="C34" s="180"/>
      <c r="D34" s="180"/>
      <c r="E34" s="99"/>
      <c r="F34" s="180" t="s">
        <v>81</v>
      </c>
      <c r="G34" s="180"/>
      <c r="H34" s="180"/>
      <c r="I34" s="180"/>
      <c r="J34" s="99"/>
      <c r="K34" s="180" t="s">
        <v>80</v>
      </c>
      <c r="L34" s="180"/>
      <c r="M34" s="180"/>
      <c r="N34" s="180"/>
      <c r="O34" s="99"/>
      <c r="P34" s="180" t="s">
        <v>81</v>
      </c>
      <c r="Q34" s="180"/>
      <c r="R34" s="180"/>
      <c r="S34" s="180"/>
    </row>
    <row r="35" spans="1:19" ht="30" customHeight="1">
      <c r="A35" s="180" t="s">
        <v>82</v>
      </c>
      <c r="B35" s="180"/>
      <c r="C35" s="180"/>
      <c r="D35" s="180"/>
      <c r="E35" s="180"/>
      <c r="F35" s="180"/>
      <c r="G35" s="180"/>
      <c r="H35" s="180"/>
      <c r="I35" s="180"/>
      <c r="K35" s="180" t="s">
        <v>82</v>
      </c>
      <c r="L35" s="180"/>
      <c r="M35" s="180"/>
      <c r="N35" s="180"/>
      <c r="O35" s="180"/>
      <c r="P35" s="180"/>
      <c r="Q35" s="180"/>
      <c r="R35" s="180"/>
      <c r="S35" s="180"/>
    </row>
    <row r="36" spans="1:19" ht="30" customHeight="1">
      <c r="A36" s="180" t="s">
        <v>83</v>
      </c>
      <c r="B36" s="180"/>
      <c r="C36" s="180"/>
      <c r="D36" s="180"/>
      <c r="E36" s="180"/>
      <c r="F36" s="180"/>
      <c r="G36" s="180"/>
      <c r="H36" s="180"/>
      <c r="I36" s="180"/>
      <c r="K36" s="180" t="s">
        <v>83</v>
      </c>
      <c r="L36" s="180"/>
      <c r="M36" s="180"/>
      <c r="N36" s="180"/>
      <c r="O36" s="180"/>
      <c r="P36" s="180"/>
      <c r="Q36" s="180"/>
      <c r="R36" s="180"/>
      <c r="S36" s="180"/>
    </row>
    <row r="37" spans="1:19" ht="12.75">
      <c r="A37" s="181"/>
      <c r="B37" s="181"/>
      <c r="C37" s="181"/>
      <c r="D37" s="181"/>
      <c r="E37" s="181"/>
      <c r="F37" s="181"/>
      <c r="G37" s="181"/>
      <c r="H37" s="181"/>
      <c r="I37" s="181"/>
      <c r="J37" s="100"/>
      <c r="K37" s="181"/>
      <c r="L37" s="181"/>
      <c r="M37" s="181"/>
      <c r="N37" s="181"/>
      <c r="O37" s="181"/>
      <c r="P37" s="181"/>
      <c r="Q37" s="181"/>
      <c r="R37" s="181"/>
      <c r="S37" s="181"/>
    </row>
  </sheetData>
  <sheetProtection/>
  <mergeCells count="147">
    <mergeCell ref="A36:I36"/>
    <mergeCell ref="K36:S36"/>
    <mergeCell ref="A37:I37"/>
    <mergeCell ref="K37:S37"/>
    <mergeCell ref="A34:D34"/>
    <mergeCell ref="F34:I34"/>
    <mergeCell ref="K34:N34"/>
    <mergeCell ref="P34:S34"/>
    <mergeCell ref="A35:I35"/>
    <mergeCell ref="K35:S35"/>
    <mergeCell ref="B32:E32"/>
    <mergeCell ref="F32:I32"/>
    <mergeCell ref="L32:O32"/>
    <mergeCell ref="P32:S32"/>
    <mergeCell ref="B33:E33"/>
    <mergeCell ref="F33:I33"/>
    <mergeCell ref="L33:O33"/>
    <mergeCell ref="P33:S33"/>
    <mergeCell ref="B30:E30"/>
    <mergeCell ref="F30:I30"/>
    <mergeCell ref="L30:O30"/>
    <mergeCell ref="P30:S30"/>
    <mergeCell ref="B31:E31"/>
    <mergeCell ref="F31:I31"/>
    <mergeCell ref="L31:O31"/>
    <mergeCell ref="P31:S31"/>
    <mergeCell ref="B28:E28"/>
    <mergeCell ref="F28:I28"/>
    <mergeCell ref="L28:O28"/>
    <mergeCell ref="P28:S28"/>
    <mergeCell ref="B29:E29"/>
    <mergeCell ref="F29:I29"/>
    <mergeCell ref="L29:O29"/>
    <mergeCell ref="P29:S29"/>
    <mergeCell ref="B26:E26"/>
    <mergeCell ref="F26:I26"/>
    <mergeCell ref="L26:O26"/>
    <mergeCell ref="P26:S26"/>
    <mergeCell ref="B27:E27"/>
    <mergeCell ref="F27:I27"/>
    <mergeCell ref="L27:O27"/>
    <mergeCell ref="P27:S27"/>
    <mergeCell ref="B24:E24"/>
    <mergeCell ref="F24:I24"/>
    <mergeCell ref="L24:O24"/>
    <mergeCell ref="P24:S24"/>
    <mergeCell ref="B25:E25"/>
    <mergeCell ref="F25:I25"/>
    <mergeCell ref="L25:O25"/>
    <mergeCell ref="P25:S25"/>
    <mergeCell ref="B22:E22"/>
    <mergeCell ref="F22:I22"/>
    <mergeCell ref="L22:O22"/>
    <mergeCell ref="P22:S22"/>
    <mergeCell ref="B23:E23"/>
    <mergeCell ref="F23:I23"/>
    <mergeCell ref="L23:O23"/>
    <mergeCell ref="P23:S23"/>
    <mergeCell ref="B20:E20"/>
    <mergeCell ref="F20:I20"/>
    <mergeCell ref="L20:O20"/>
    <mergeCell ref="P20:S20"/>
    <mergeCell ref="B21:E21"/>
    <mergeCell ref="F21:I21"/>
    <mergeCell ref="L21:O21"/>
    <mergeCell ref="P21:S21"/>
    <mergeCell ref="B18:E18"/>
    <mergeCell ref="F18:I18"/>
    <mergeCell ref="L18:O18"/>
    <mergeCell ref="P18:S18"/>
    <mergeCell ref="B19:E19"/>
    <mergeCell ref="F19:I19"/>
    <mergeCell ref="L19:O19"/>
    <mergeCell ref="P19:S19"/>
    <mergeCell ref="B16:E16"/>
    <mergeCell ref="F16:I16"/>
    <mergeCell ref="L16:O16"/>
    <mergeCell ref="P16:S16"/>
    <mergeCell ref="B17:E17"/>
    <mergeCell ref="F17:I17"/>
    <mergeCell ref="L17:O17"/>
    <mergeCell ref="P17:S17"/>
    <mergeCell ref="B14:E14"/>
    <mergeCell ref="F14:I14"/>
    <mergeCell ref="L14:O14"/>
    <mergeCell ref="P14:S14"/>
    <mergeCell ref="B15:E15"/>
    <mergeCell ref="F15:I15"/>
    <mergeCell ref="L15:O15"/>
    <mergeCell ref="P15:S15"/>
    <mergeCell ref="B12:E12"/>
    <mergeCell ref="F12:I12"/>
    <mergeCell ref="L12:O12"/>
    <mergeCell ref="P12:S12"/>
    <mergeCell ref="B13:E13"/>
    <mergeCell ref="F13:I13"/>
    <mergeCell ref="L13:O13"/>
    <mergeCell ref="P13:S13"/>
    <mergeCell ref="B10:E10"/>
    <mergeCell ref="F10:I10"/>
    <mergeCell ref="L10:O10"/>
    <mergeCell ref="P10:S10"/>
    <mergeCell ref="B11:E11"/>
    <mergeCell ref="F11:I11"/>
    <mergeCell ref="L11:O11"/>
    <mergeCell ref="P11:S11"/>
    <mergeCell ref="B8:E8"/>
    <mergeCell ref="F8:I8"/>
    <mergeCell ref="L8:O8"/>
    <mergeCell ref="P8:S8"/>
    <mergeCell ref="B9:E9"/>
    <mergeCell ref="F9:I9"/>
    <mergeCell ref="L9:O9"/>
    <mergeCell ref="P9:S9"/>
    <mergeCell ref="A7:B7"/>
    <mergeCell ref="C7:F7"/>
    <mergeCell ref="G7:I7"/>
    <mergeCell ref="K7:L7"/>
    <mergeCell ref="M7:P7"/>
    <mergeCell ref="Q7:S7"/>
    <mergeCell ref="A6:B6"/>
    <mergeCell ref="C6:E6"/>
    <mergeCell ref="G6:I6"/>
    <mergeCell ref="K6:L6"/>
    <mergeCell ref="M6:O6"/>
    <mergeCell ref="Q6:S6"/>
    <mergeCell ref="A5:B5"/>
    <mergeCell ref="C5:E5"/>
    <mergeCell ref="F5:I5"/>
    <mergeCell ref="K5:L5"/>
    <mergeCell ref="M5:O5"/>
    <mergeCell ref="P5:S5"/>
    <mergeCell ref="A4:B4"/>
    <mergeCell ref="C4:D4"/>
    <mergeCell ref="F4:I4"/>
    <mergeCell ref="K4:L4"/>
    <mergeCell ref="M4:N4"/>
    <mergeCell ref="P4:S4"/>
    <mergeCell ref="A1:D2"/>
    <mergeCell ref="F1:I1"/>
    <mergeCell ref="P1:S1"/>
    <mergeCell ref="F2:I2"/>
    <mergeCell ref="P2:S2"/>
    <mergeCell ref="A3:B3"/>
    <mergeCell ref="C3:I3"/>
    <mergeCell ref="K3:L3"/>
    <mergeCell ref="M3:S3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5"/>
  <dimension ref="A1:D772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9.140625" style="9" customWidth="1"/>
    <col min="2" max="2" width="25.8515625" style="1" customWidth="1"/>
    <col min="3" max="3" width="37.28125" style="0" customWidth="1"/>
  </cols>
  <sheetData>
    <row r="1" spans="1:3" ht="12.75">
      <c r="A1" s="7" t="s">
        <v>20</v>
      </c>
      <c r="B1" s="2" t="s">
        <v>21</v>
      </c>
      <c r="C1" s="3" t="s">
        <v>22</v>
      </c>
    </row>
    <row r="2" spans="1:3" ht="12.75">
      <c r="A2" s="8">
        <v>0</v>
      </c>
      <c r="B2" s="2" t="s">
        <v>68</v>
      </c>
      <c r="C2" s="3"/>
    </row>
    <row r="3" spans="1:4" ht="12.75">
      <c r="A3" s="8">
        <v>10</v>
      </c>
      <c r="B3" s="4" t="s">
        <v>39</v>
      </c>
      <c r="C3" s="10"/>
      <c r="D3" s="11"/>
    </row>
    <row r="4" spans="1:3" ht="12.75">
      <c r="A4" s="8">
        <v>21</v>
      </c>
      <c r="B4" s="4" t="s">
        <v>57</v>
      </c>
      <c r="C4" s="3"/>
    </row>
    <row r="5" spans="1:3" ht="12.75">
      <c r="A5" s="8">
        <v>15</v>
      </c>
      <c r="B5" s="4" t="s">
        <v>58</v>
      </c>
      <c r="C5" s="3"/>
    </row>
    <row r="6" spans="1:3" ht="12.75">
      <c r="A6" s="8">
        <v>14</v>
      </c>
      <c r="B6" s="4" t="s">
        <v>131</v>
      </c>
      <c r="C6" s="3"/>
    </row>
    <row r="7" spans="1:3" ht="12.75">
      <c r="A7" s="8">
        <v>12</v>
      </c>
      <c r="B7" s="4" t="s">
        <v>59</v>
      </c>
      <c r="C7" s="3"/>
    </row>
    <row r="8" spans="1:3" ht="12.75">
      <c r="A8" s="8">
        <v>16</v>
      </c>
      <c r="B8" s="4" t="s">
        <v>60</v>
      </c>
      <c r="C8" s="3"/>
    </row>
    <row r="9" spans="1:3" ht="12.75">
      <c r="A9" s="8">
        <v>22</v>
      </c>
      <c r="B9" s="4" t="s">
        <v>61</v>
      </c>
      <c r="C9" s="3"/>
    </row>
    <row r="10" spans="1:3" ht="12.75">
      <c r="A10" s="8">
        <v>11</v>
      </c>
      <c r="B10" s="4" t="s">
        <v>62</v>
      </c>
      <c r="C10" s="3"/>
    </row>
    <row r="11" spans="1:3" ht="12.75">
      <c r="A11" s="8">
        <v>19</v>
      </c>
      <c r="B11" s="4" t="s">
        <v>37</v>
      </c>
      <c r="C11" s="3"/>
    </row>
    <row r="12" spans="1:3" ht="12.75">
      <c r="A12" s="8">
        <v>17</v>
      </c>
      <c r="B12" s="4" t="s">
        <v>63</v>
      </c>
      <c r="C12" s="3"/>
    </row>
    <row r="13" spans="1:3" ht="12.75">
      <c r="A13" s="8">
        <v>20</v>
      </c>
      <c r="B13" s="4" t="s">
        <v>66</v>
      </c>
      <c r="C13" s="3"/>
    </row>
    <row r="14" spans="1:3" ht="12.75">
      <c r="A14" s="8">
        <v>18</v>
      </c>
      <c r="B14" s="5" t="s">
        <v>64</v>
      </c>
      <c r="C14" s="3"/>
    </row>
    <row r="15" spans="1:3" ht="12.75">
      <c r="A15" s="8">
        <v>13</v>
      </c>
      <c r="B15" s="4" t="s">
        <v>65</v>
      </c>
      <c r="C15" s="3"/>
    </row>
    <row r="16" spans="1:3" ht="12.75">
      <c r="A16" s="8">
        <v>114</v>
      </c>
      <c r="B16" s="4"/>
      <c r="C16" s="3"/>
    </row>
    <row r="17" spans="1:3" ht="12.75">
      <c r="A17" s="8">
        <v>115</v>
      </c>
      <c r="B17" s="4"/>
      <c r="C17" s="3"/>
    </row>
    <row r="18" spans="1:3" ht="12.75">
      <c r="A18" s="8">
        <v>116</v>
      </c>
      <c r="B18" s="4"/>
      <c r="C18" s="3"/>
    </row>
    <row r="19" spans="1:3" ht="12.75">
      <c r="A19" s="8">
        <v>117</v>
      </c>
      <c r="B19" s="4"/>
      <c r="C19" s="3"/>
    </row>
    <row r="20" spans="1:3" ht="12.75">
      <c r="A20" s="8">
        <v>118</v>
      </c>
      <c r="B20" s="4"/>
      <c r="C20" s="3"/>
    </row>
    <row r="21" spans="1:3" ht="12.75">
      <c r="A21" s="8">
        <v>119</v>
      </c>
      <c r="B21" s="4"/>
      <c r="C21" s="3"/>
    </row>
    <row r="22" spans="1:3" ht="12.75">
      <c r="A22" s="8">
        <v>120</v>
      </c>
      <c r="B22" s="4"/>
      <c r="C22" s="3"/>
    </row>
    <row r="23" spans="1:3" ht="12.75">
      <c r="A23" s="8">
        <v>121</v>
      </c>
      <c r="B23" s="4"/>
      <c r="C23" s="3"/>
    </row>
    <row r="24" spans="1:3" ht="12.75">
      <c r="A24" s="8">
        <v>122</v>
      </c>
      <c r="B24" s="4"/>
      <c r="C24" s="3"/>
    </row>
    <row r="25" spans="1:3" ht="12.75">
      <c r="A25" s="8">
        <v>123</v>
      </c>
      <c r="B25" s="4"/>
      <c r="C25" s="3"/>
    </row>
    <row r="26" spans="1:3" ht="12.75">
      <c r="A26" s="8">
        <v>124</v>
      </c>
      <c r="B26" s="4"/>
      <c r="C26" s="3"/>
    </row>
    <row r="27" spans="1:3" ht="12.75">
      <c r="A27" s="8">
        <v>125</v>
      </c>
      <c r="B27" s="4"/>
      <c r="C27" s="3"/>
    </row>
    <row r="28" spans="1:3" ht="12.75">
      <c r="A28" s="8">
        <v>126</v>
      </c>
      <c r="B28" s="4"/>
      <c r="C28" s="3"/>
    </row>
    <row r="29" spans="1:3" ht="12.75">
      <c r="A29" s="8">
        <v>127</v>
      </c>
      <c r="B29" s="4"/>
      <c r="C29" s="3"/>
    </row>
    <row r="30" spans="1:3" ht="12.75">
      <c r="A30" s="8">
        <v>128</v>
      </c>
      <c r="B30" s="4"/>
      <c r="C30" s="3"/>
    </row>
    <row r="31" spans="1:3" ht="12.75">
      <c r="A31" s="8">
        <v>129</v>
      </c>
      <c r="B31" s="4"/>
      <c r="C31" s="3"/>
    </row>
    <row r="32" spans="1:3" ht="12.75">
      <c r="A32" s="8">
        <v>130</v>
      </c>
      <c r="B32" s="4"/>
      <c r="C32" s="3"/>
    </row>
    <row r="33" spans="1:3" ht="12.75">
      <c r="A33" s="8">
        <v>131</v>
      </c>
      <c r="B33" s="4"/>
      <c r="C33" s="3"/>
    </row>
    <row r="34" spans="1:3" ht="12.75">
      <c r="A34" s="8">
        <v>132</v>
      </c>
      <c r="B34" s="4"/>
      <c r="C34" s="3"/>
    </row>
    <row r="35" spans="1:3" ht="12.75">
      <c r="A35" s="8">
        <v>133</v>
      </c>
      <c r="B35" s="4"/>
      <c r="C35" s="3"/>
    </row>
    <row r="36" spans="1:3" ht="12.75">
      <c r="A36" s="8">
        <v>134</v>
      </c>
      <c r="B36" s="4"/>
      <c r="C36" s="3"/>
    </row>
    <row r="37" spans="1:3" ht="12.75">
      <c r="A37" s="8">
        <v>135</v>
      </c>
      <c r="B37" s="4"/>
      <c r="C37" s="3"/>
    </row>
    <row r="38" spans="1:3" ht="12.75">
      <c r="A38" s="8">
        <v>136</v>
      </c>
      <c r="B38" s="4"/>
      <c r="C38" s="3"/>
    </row>
    <row r="39" spans="1:3" ht="12.75">
      <c r="A39" s="8">
        <v>137</v>
      </c>
      <c r="B39" s="6"/>
      <c r="C39" s="3"/>
    </row>
    <row r="40" spans="1:3" ht="12.75">
      <c r="A40" s="8">
        <v>138</v>
      </c>
      <c r="B40" s="6"/>
      <c r="C40" s="3"/>
    </row>
    <row r="41" spans="1:3" ht="12.75">
      <c r="A41" s="8">
        <v>139</v>
      </c>
      <c r="B41" s="6"/>
      <c r="C41" s="3"/>
    </row>
    <row r="42" spans="1:3" ht="12.75">
      <c r="A42" s="8">
        <v>140</v>
      </c>
      <c r="B42" s="6"/>
      <c r="C42" s="3"/>
    </row>
    <row r="43" spans="1:3" ht="12.75">
      <c r="A43" s="8">
        <v>141</v>
      </c>
      <c r="B43" s="6"/>
      <c r="C43" s="3"/>
    </row>
    <row r="44" spans="1:3" ht="12.75">
      <c r="A44" s="8">
        <v>142</v>
      </c>
      <c r="B44" s="6"/>
      <c r="C44" s="3"/>
    </row>
    <row r="45" spans="1:3" ht="12.75">
      <c r="A45" s="8">
        <v>143</v>
      </c>
      <c r="B45" s="6"/>
      <c r="C45" s="3"/>
    </row>
    <row r="46" spans="1:3" ht="12.75">
      <c r="A46" s="8">
        <v>144</v>
      </c>
      <c r="B46" s="6"/>
      <c r="C46" s="3"/>
    </row>
    <row r="47" spans="1:3" ht="12.75">
      <c r="A47" s="8">
        <v>145</v>
      </c>
      <c r="B47" s="6"/>
      <c r="C47" s="3"/>
    </row>
    <row r="48" spans="1:3" ht="12.75">
      <c r="A48" s="8">
        <v>146</v>
      </c>
      <c r="B48" s="6"/>
      <c r="C48" s="3"/>
    </row>
    <row r="49" spans="1:3" ht="12.75">
      <c r="A49" s="8">
        <v>147</v>
      </c>
      <c r="B49" s="6"/>
      <c r="C49" s="3"/>
    </row>
    <row r="50" spans="1:3" ht="12.75">
      <c r="A50" s="8">
        <v>148</v>
      </c>
      <c r="B50" s="6"/>
      <c r="C50" s="3"/>
    </row>
    <row r="51" spans="1:3" ht="12.75">
      <c r="A51" s="8">
        <v>149</v>
      </c>
      <c r="B51" s="6"/>
      <c r="C51" s="3"/>
    </row>
    <row r="52" spans="1:3" ht="12.75">
      <c r="A52" s="8">
        <v>150</v>
      </c>
      <c r="B52" s="6"/>
      <c r="C52" s="3"/>
    </row>
    <row r="53" spans="1:3" ht="12.75">
      <c r="A53" s="8">
        <v>151</v>
      </c>
      <c r="B53" s="6"/>
      <c r="C53" s="3"/>
    </row>
    <row r="54" spans="1:3" ht="12.75">
      <c r="A54" s="8">
        <v>152</v>
      </c>
      <c r="B54" s="6"/>
      <c r="C54" s="3"/>
    </row>
    <row r="55" spans="1:3" ht="12.75">
      <c r="A55" s="8">
        <v>153</v>
      </c>
      <c r="B55" s="6"/>
      <c r="C55" s="3"/>
    </row>
    <row r="56" spans="1:3" ht="12.75">
      <c r="A56" s="8">
        <v>154</v>
      </c>
      <c r="B56" s="6"/>
      <c r="C56" s="3"/>
    </row>
    <row r="57" spans="1:3" ht="12.75">
      <c r="A57" s="8">
        <v>155</v>
      </c>
      <c r="B57" s="6"/>
      <c r="C57" s="3"/>
    </row>
    <row r="58" spans="1:3" ht="12.75">
      <c r="A58" s="8">
        <v>156</v>
      </c>
      <c r="B58" s="6"/>
      <c r="C58" s="3"/>
    </row>
    <row r="59" spans="1:3" ht="12.75">
      <c r="A59" s="8">
        <v>157</v>
      </c>
      <c r="B59" s="6"/>
      <c r="C59" s="3"/>
    </row>
    <row r="60" spans="1:3" ht="12.75">
      <c r="A60" s="8">
        <v>158</v>
      </c>
      <c r="B60" s="6"/>
      <c r="C60" s="3"/>
    </row>
    <row r="61" spans="1:3" ht="12.75">
      <c r="A61" s="8">
        <v>159</v>
      </c>
      <c r="B61" s="6"/>
      <c r="C61" s="3"/>
    </row>
    <row r="62" spans="1:3" ht="12.75">
      <c r="A62" s="8">
        <v>160</v>
      </c>
      <c r="B62" s="6"/>
      <c r="C62" s="3"/>
    </row>
    <row r="63" spans="1:3" ht="12.75">
      <c r="A63" s="8">
        <v>161</v>
      </c>
      <c r="B63" s="6"/>
      <c r="C63" s="3"/>
    </row>
    <row r="64" spans="1:3" ht="12.75">
      <c r="A64" s="8">
        <v>162</v>
      </c>
      <c r="B64" s="6"/>
      <c r="C64" s="3"/>
    </row>
    <row r="65" spans="1:3" ht="12.75">
      <c r="A65" s="8">
        <v>163</v>
      </c>
      <c r="B65" s="6"/>
      <c r="C65" s="3"/>
    </row>
    <row r="66" spans="1:3" ht="12.75">
      <c r="A66" s="8">
        <v>164</v>
      </c>
      <c r="B66" s="6"/>
      <c r="C66" s="3"/>
    </row>
    <row r="67" spans="1:3" ht="12.75">
      <c r="A67" s="8">
        <v>165</v>
      </c>
      <c r="B67" s="6"/>
      <c r="C67" s="3"/>
    </row>
    <row r="68" spans="1:3" ht="12.75">
      <c r="A68" s="8">
        <v>166</v>
      </c>
      <c r="B68" s="6"/>
      <c r="C68" s="3"/>
    </row>
    <row r="69" spans="1:3" ht="12.75">
      <c r="A69" s="8">
        <v>167</v>
      </c>
      <c r="B69" s="6"/>
      <c r="C69" s="3"/>
    </row>
    <row r="70" spans="1:3" ht="12.75">
      <c r="A70" s="8">
        <v>168</v>
      </c>
      <c r="B70" s="6"/>
      <c r="C70" s="3"/>
    </row>
    <row r="71" spans="1:3" ht="12.75">
      <c r="A71" s="8">
        <v>169</v>
      </c>
      <c r="B71" s="6"/>
      <c r="C71" s="3"/>
    </row>
    <row r="72" spans="1:3" ht="12.75">
      <c r="A72" s="8">
        <v>170</v>
      </c>
      <c r="B72" s="6"/>
      <c r="C72" s="3"/>
    </row>
    <row r="73" spans="1:3" ht="12.75">
      <c r="A73" s="8">
        <v>171</v>
      </c>
      <c r="B73" s="6"/>
      <c r="C73" s="3"/>
    </row>
    <row r="74" spans="1:3" ht="12.75">
      <c r="A74" s="8">
        <v>172</v>
      </c>
      <c r="B74" s="6"/>
      <c r="C74" s="3"/>
    </row>
    <row r="75" spans="1:3" ht="12.75">
      <c r="A75" s="8">
        <v>173</v>
      </c>
      <c r="B75" s="6"/>
      <c r="C75" s="3"/>
    </row>
    <row r="76" spans="1:3" ht="12.75">
      <c r="A76" s="8">
        <v>174</v>
      </c>
      <c r="B76" s="6"/>
      <c r="C76" s="3"/>
    </row>
    <row r="77" spans="1:3" ht="12.75">
      <c r="A77" s="8">
        <v>175</v>
      </c>
      <c r="B77" s="6"/>
      <c r="C77" s="3"/>
    </row>
    <row r="78" spans="1:3" ht="12.75">
      <c r="A78" s="8">
        <v>176</v>
      </c>
      <c r="B78" s="6"/>
      <c r="C78" s="3"/>
    </row>
    <row r="79" spans="1:3" ht="12.75">
      <c r="A79" s="8">
        <v>177</v>
      </c>
      <c r="B79" s="6"/>
      <c r="C79" s="3"/>
    </row>
    <row r="80" spans="1:3" ht="12.75">
      <c r="A80" s="8">
        <v>178</v>
      </c>
      <c r="B80" s="6"/>
      <c r="C80" s="3"/>
    </row>
    <row r="81" spans="1:3" ht="12.75">
      <c r="A81" s="8">
        <v>179</v>
      </c>
      <c r="B81" s="6"/>
      <c r="C81" s="3"/>
    </row>
    <row r="82" spans="1:3" ht="12.75">
      <c r="A82" s="8">
        <v>180</v>
      </c>
      <c r="B82" s="6"/>
      <c r="C82" s="3"/>
    </row>
    <row r="83" spans="1:3" ht="12.75">
      <c r="A83" s="8">
        <v>181</v>
      </c>
      <c r="B83" s="6"/>
      <c r="C83" s="3"/>
    </row>
    <row r="84" spans="1:3" ht="12.75">
      <c r="A84" s="8">
        <v>182</v>
      </c>
      <c r="B84" s="6"/>
      <c r="C84" s="3"/>
    </row>
    <row r="85" spans="1:3" ht="12.75">
      <c r="A85" s="8">
        <v>183</v>
      </c>
      <c r="B85" s="6"/>
      <c r="C85" s="3"/>
    </row>
    <row r="86" spans="1:3" ht="12.75">
      <c r="A86" s="8">
        <v>184</v>
      </c>
      <c r="B86" s="6"/>
      <c r="C86" s="3"/>
    </row>
    <row r="87" spans="1:3" ht="12.75">
      <c r="A87" s="8">
        <v>185</v>
      </c>
      <c r="B87" s="6"/>
      <c r="C87" s="3"/>
    </row>
    <row r="88" spans="1:3" ht="12.75">
      <c r="A88" s="8">
        <v>186</v>
      </c>
      <c r="B88" s="6"/>
      <c r="C88" s="3"/>
    </row>
    <row r="89" spans="1:3" ht="12.75">
      <c r="A89" s="8">
        <v>187</v>
      </c>
      <c r="B89" s="6"/>
      <c r="C89" s="3"/>
    </row>
    <row r="90" spans="1:3" ht="12.75">
      <c r="A90" s="8">
        <v>188</v>
      </c>
      <c r="B90" s="6"/>
      <c r="C90" s="3"/>
    </row>
    <row r="91" spans="1:3" ht="12.75">
      <c r="A91" s="8">
        <v>189</v>
      </c>
      <c r="B91" s="6"/>
      <c r="C91" s="3"/>
    </row>
    <row r="92" spans="1:3" ht="12.75">
      <c r="A92" s="8">
        <v>190</v>
      </c>
      <c r="B92" s="6"/>
      <c r="C92" s="3"/>
    </row>
    <row r="93" spans="1:3" ht="12.75">
      <c r="A93" s="8">
        <v>191</v>
      </c>
      <c r="B93" s="6"/>
      <c r="C93" s="3"/>
    </row>
    <row r="94" spans="1:3" ht="12.75">
      <c r="A94" s="8">
        <v>192</v>
      </c>
      <c r="B94" s="6"/>
      <c r="C94" s="3"/>
    </row>
    <row r="95" spans="1:3" ht="12.75">
      <c r="A95" s="8">
        <v>193</v>
      </c>
      <c r="B95" s="6"/>
      <c r="C95" s="3"/>
    </row>
    <row r="96" spans="1:3" ht="12.75">
      <c r="A96" s="8">
        <v>194</v>
      </c>
      <c r="B96" s="6"/>
      <c r="C96" s="3"/>
    </row>
    <row r="97" spans="1:3" ht="12.75">
      <c r="A97" s="8">
        <v>195</v>
      </c>
      <c r="B97" s="4"/>
      <c r="C97" s="3"/>
    </row>
    <row r="98" spans="1:3" ht="12.75">
      <c r="A98" s="8">
        <v>196</v>
      </c>
      <c r="B98" s="4"/>
      <c r="C98" s="3"/>
    </row>
    <row r="99" spans="1:3" ht="12.75">
      <c r="A99" s="8">
        <v>197</v>
      </c>
      <c r="B99" s="4"/>
      <c r="C99" s="3"/>
    </row>
    <row r="100" spans="1:3" ht="12.75">
      <c r="A100" s="8">
        <v>198</v>
      </c>
      <c r="B100" s="4"/>
      <c r="C100" s="3"/>
    </row>
    <row r="101" spans="1:3" ht="12.75">
      <c r="A101" s="8">
        <v>199</v>
      </c>
      <c r="B101" s="4"/>
      <c r="C101" s="3"/>
    </row>
    <row r="102" spans="1:3" ht="12.75">
      <c r="A102" s="8">
        <v>191</v>
      </c>
      <c r="B102" s="4"/>
      <c r="C102" s="3"/>
    </row>
    <row r="103" spans="1:3" ht="12.75">
      <c r="A103" s="8">
        <v>192</v>
      </c>
      <c r="B103" s="4"/>
      <c r="C103" s="3"/>
    </row>
    <row r="104" spans="1:3" ht="12.75">
      <c r="A104" s="8">
        <v>193</v>
      </c>
      <c r="B104" s="4"/>
      <c r="C104" s="3"/>
    </row>
    <row r="105" spans="1:3" ht="12.75">
      <c r="A105" s="8">
        <v>194</v>
      </c>
      <c r="B105" s="4"/>
      <c r="C105" s="3"/>
    </row>
    <row r="106" spans="1:3" ht="12.75">
      <c r="A106" s="8">
        <v>195</v>
      </c>
      <c r="B106" s="4"/>
      <c r="C106" s="3"/>
    </row>
    <row r="107" spans="1:3" ht="12.75">
      <c r="A107" s="8">
        <v>196</v>
      </c>
      <c r="B107" s="4"/>
      <c r="C107" s="3"/>
    </row>
    <row r="108" spans="1:3" ht="12.75">
      <c r="A108" s="8">
        <v>197</v>
      </c>
      <c r="B108" s="4"/>
      <c r="C108" s="3"/>
    </row>
    <row r="109" spans="1:3" ht="12.75">
      <c r="A109" s="8">
        <v>198</v>
      </c>
      <c r="B109" s="4"/>
      <c r="C109" s="3"/>
    </row>
    <row r="110" spans="1:3" ht="12.75">
      <c r="A110" s="8">
        <v>199</v>
      </c>
      <c r="B110" s="4"/>
      <c r="C110" s="3"/>
    </row>
    <row r="111" spans="1:3" ht="12.75">
      <c r="A111" s="8">
        <v>200</v>
      </c>
      <c r="B111" s="4"/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  <row r="374" ht="12.75">
      <c r="C374" s="3"/>
    </row>
    <row r="375" ht="12.75">
      <c r="C375" s="3"/>
    </row>
    <row r="376" ht="12.75">
      <c r="C376" s="3"/>
    </row>
    <row r="377" ht="12.75">
      <c r="C377" s="3"/>
    </row>
    <row r="378" ht="12.75">
      <c r="C378" s="3"/>
    </row>
    <row r="379" ht="12.75">
      <c r="C379" s="3"/>
    </row>
    <row r="380" ht="12.75">
      <c r="C380" s="3"/>
    </row>
    <row r="381" ht="12.75">
      <c r="C381" s="3"/>
    </row>
    <row r="382" ht="12.75">
      <c r="C382" s="3"/>
    </row>
    <row r="383" ht="12.75">
      <c r="C383" s="3"/>
    </row>
    <row r="384" ht="12.75">
      <c r="C384" s="3"/>
    </row>
    <row r="385" ht="12.75">
      <c r="C385" s="3"/>
    </row>
    <row r="386" ht="12.75">
      <c r="C386" s="3"/>
    </row>
    <row r="387" ht="12.75">
      <c r="C387" s="3"/>
    </row>
    <row r="388" ht="12.75">
      <c r="C388" s="3"/>
    </row>
    <row r="389" ht="12.75">
      <c r="C389" s="3"/>
    </row>
    <row r="390" ht="12.75">
      <c r="C390" s="3"/>
    </row>
    <row r="391" ht="12.75">
      <c r="C391" s="3"/>
    </row>
    <row r="392" ht="12.75">
      <c r="C392" s="3"/>
    </row>
    <row r="393" ht="12.75">
      <c r="C393" s="3"/>
    </row>
    <row r="394" ht="12.75">
      <c r="C394" s="3"/>
    </row>
    <row r="395" ht="12.75">
      <c r="C395" s="3"/>
    </row>
    <row r="396" ht="12.75">
      <c r="C396" s="3"/>
    </row>
    <row r="397" ht="12.75">
      <c r="C397" s="3"/>
    </row>
    <row r="398" ht="12.75">
      <c r="C398" s="3"/>
    </row>
    <row r="399" ht="12.75">
      <c r="C399" s="3"/>
    </row>
    <row r="400" ht="12.75">
      <c r="C400" s="3"/>
    </row>
    <row r="401" ht="12.75">
      <c r="C401" s="3"/>
    </row>
    <row r="402" ht="12.75">
      <c r="C402" s="3"/>
    </row>
    <row r="403" ht="12.75">
      <c r="C403" s="3"/>
    </row>
    <row r="404" ht="12.75">
      <c r="C404" s="3"/>
    </row>
    <row r="405" ht="12.75">
      <c r="C405" s="3"/>
    </row>
    <row r="406" ht="12.75">
      <c r="C406" s="3"/>
    </row>
    <row r="407" ht="12.75">
      <c r="C407" s="3"/>
    </row>
    <row r="408" ht="12.75">
      <c r="C408" s="3"/>
    </row>
    <row r="409" ht="12.75">
      <c r="C409" s="3"/>
    </row>
    <row r="410" ht="12.75">
      <c r="C410" s="3"/>
    </row>
    <row r="411" ht="12.75">
      <c r="C411" s="3"/>
    </row>
    <row r="412" ht="12.75">
      <c r="C412" s="3"/>
    </row>
    <row r="413" ht="12.75">
      <c r="C413" s="3"/>
    </row>
    <row r="414" ht="12.75">
      <c r="C414" s="3"/>
    </row>
    <row r="415" ht="12.75">
      <c r="C415" s="3"/>
    </row>
    <row r="416" ht="12.75">
      <c r="C416" s="3"/>
    </row>
    <row r="417" ht="12.75">
      <c r="C417" s="3"/>
    </row>
    <row r="418" ht="12.75">
      <c r="C418" s="3"/>
    </row>
    <row r="419" ht="12.75">
      <c r="C419" s="3"/>
    </row>
    <row r="420" ht="12.75">
      <c r="C420" s="3"/>
    </row>
    <row r="421" ht="12.75">
      <c r="C421" s="3"/>
    </row>
    <row r="422" ht="12.75">
      <c r="C422" s="3"/>
    </row>
    <row r="423" ht="12.75">
      <c r="C423" s="3"/>
    </row>
    <row r="424" ht="12.75">
      <c r="C424" s="3"/>
    </row>
    <row r="425" ht="12.75">
      <c r="C425" s="3"/>
    </row>
    <row r="426" ht="12.75">
      <c r="C426" s="3"/>
    </row>
    <row r="427" ht="12.75">
      <c r="C427" s="3"/>
    </row>
    <row r="428" ht="12.75">
      <c r="C428" s="3"/>
    </row>
    <row r="429" ht="12.75">
      <c r="C429" s="3"/>
    </row>
    <row r="430" ht="12.75">
      <c r="C430" s="3"/>
    </row>
    <row r="431" ht="12.75">
      <c r="C431" s="3"/>
    </row>
    <row r="432" ht="12.75">
      <c r="C432" s="3"/>
    </row>
    <row r="433" ht="12.75">
      <c r="C433" s="3"/>
    </row>
    <row r="434" ht="12.75">
      <c r="C434" s="3"/>
    </row>
    <row r="435" ht="12.75">
      <c r="C435" s="3"/>
    </row>
    <row r="436" ht="12.75">
      <c r="C436" s="3"/>
    </row>
    <row r="437" ht="12.75">
      <c r="C437" s="3"/>
    </row>
    <row r="438" ht="12.75">
      <c r="C438" s="3"/>
    </row>
    <row r="439" ht="12.75">
      <c r="C439" s="3"/>
    </row>
    <row r="440" ht="12.75">
      <c r="C440" s="3"/>
    </row>
    <row r="441" ht="12.75">
      <c r="C441" s="3"/>
    </row>
    <row r="442" ht="12.75">
      <c r="C442" s="3"/>
    </row>
    <row r="443" ht="12.75">
      <c r="C443" s="3"/>
    </row>
    <row r="444" ht="12.75">
      <c r="C444" s="3"/>
    </row>
    <row r="445" ht="12.75">
      <c r="C445" s="3"/>
    </row>
    <row r="446" ht="12.75">
      <c r="C446" s="3"/>
    </row>
    <row r="447" ht="12.75">
      <c r="C447" s="3"/>
    </row>
    <row r="448" ht="12.75">
      <c r="C448" s="3"/>
    </row>
    <row r="449" ht="12.75">
      <c r="C449" s="3"/>
    </row>
    <row r="450" ht="12.75">
      <c r="C450" s="3"/>
    </row>
    <row r="451" ht="12.75">
      <c r="C451" s="3"/>
    </row>
    <row r="452" ht="12.75">
      <c r="C452" s="3"/>
    </row>
    <row r="453" ht="12.75">
      <c r="C453" s="3"/>
    </row>
    <row r="454" ht="12.75">
      <c r="C454" s="3"/>
    </row>
    <row r="455" ht="12.75">
      <c r="C455" s="3"/>
    </row>
    <row r="456" ht="12.75">
      <c r="C456" s="3"/>
    </row>
    <row r="457" ht="12.75">
      <c r="C457" s="3"/>
    </row>
    <row r="458" ht="12.75">
      <c r="C458" s="3"/>
    </row>
    <row r="459" ht="12.75">
      <c r="C459" s="3"/>
    </row>
    <row r="460" ht="12.75">
      <c r="C460" s="3"/>
    </row>
    <row r="461" ht="12.75">
      <c r="C461" s="3"/>
    </row>
    <row r="462" ht="12.75">
      <c r="C462" s="3"/>
    </row>
    <row r="463" ht="12.75">
      <c r="C463" s="3"/>
    </row>
    <row r="464" ht="12.75">
      <c r="C464" s="3"/>
    </row>
    <row r="465" ht="12.75">
      <c r="C465" s="3"/>
    </row>
    <row r="466" ht="12.75">
      <c r="C466" s="3"/>
    </row>
    <row r="467" ht="12.75">
      <c r="C467" s="3"/>
    </row>
    <row r="468" ht="12.75">
      <c r="C468" s="3"/>
    </row>
    <row r="469" ht="12.75">
      <c r="C469" s="3"/>
    </row>
    <row r="470" ht="12.75">
      <c r="C470" s="3"/>
    </row>
    <row r="471" ht="12.75">
      <c r="C471" s="3"/>
    </row>
    <row r="472" ht="12.75">
      <c r="C472" s="3"/>
    </row>
    <row r="473" ht="12.75">
      <c r="C473" s="3"/>
    </row>
    <row r="474" ht="12.75">
      <c r="C474" s="3"/>
    </row>
    <row r="475" ht="12.75">
      <c r="C475" s="3"/>
    </row>
    <row r="476" ht="12.75">
      <c r="C476" s="3"/>
    </row>
    <row r="477" ht="12.75">
      <c r="C477" s="3"/>
    </row>
    <row r="478" ht="12.75">
      <c r="C478" s="3"/>
    </row>
    <row r="479" ht="12.75">
      <c r="C479" s="3"/>
    </row>
    <row r="480" ht="12.75">
      <c r="C480" s="3"/>
    </row>
    <row r="481" ht="12.75">
      <c r="C481" s="3"/>
    </row>
    <row r="482" ht="12.75">
      <c r="C482" s="3"/>
    </row>
    <row r="483" ht="12.75">
      <c r="C483" s="3"/>
    </row>
    <row r="484" ht="12.75">
      <c r="C484" s="3"/>
    </row>
    <row r="485" ht="12.75">
      <c r="C485" s="3"/>
    </row>
    <row r="486" ht="12.75">
      <c r="C486" s="3"/>
    </row>
    <row r="487" ht="12.75">
      <c r="C487" s="3"/>
    </row>
    <row r="488" ht="12.75">
      <c r="C488" s="3"/>
    </row>
    <row r="489" ht="12.75">
      <c r="C489" s="3"/>
    </row>
    <row r="490" ht="12.75">
      <c r="C490" s="3"/>
    </row>
    <row r="491" ht="12.75">
      <c r="C491" s="3"/>
    </row>
    <row r="492" ht="12.75">
      <c r="C492" s="3"/>
    </row>
    <row r="493" ht="12.75">
      <c r="C493" s="3"/>
    </row>
    <row r="494" ht="12.75">
      <c r="C494" s="3"/>
    </row>
    <row r="495" ht="12.75">
      <c r="C495" s="3"/>
    </row>
    <row r="496" ht="12.75">
      <c r="C496" s="3"/>
    </row>
    <row r="497" ht="12.75">
      <c r="C497" s="3"/>
    </row>
    <row r="498" ht="12.75">
      <c r="C498" s="3"/>
    </row>
    <row r="499" ht="12.75">
      <c r="C499" s="3"/>
    </row>
    <row r="500" ht="12.75">
      <c r="C500" s="3"/>
    </row>
    <row r="501" ht="12.75">
      <c r="C501" s="3"/>
    </row>
    <row r="502" ht="12.75">
      <c r="C502" s="3"/>
    </row>
    <row r="503" ht="12.75">
      <c r="C503" s="3"/>
    </row>
    <row r="504" ht="12.75">
      <c r="C504" s="3"/>
    </row>
    <row r="505" ht="12.75">
      <c r="C505" s="3"/>
    </row>
    <row r="506" ht="12.75">
      <c r="C506" s="3"/>
    </row>
    <row r="507" ht="12.75">
      <c r="C507" s="3"/>
    </row>
    <row r="508" ht="12.75">
      <c r="C508" s="3"/>
    </row>
    <row r="509" ht="12.75">
      <c r="C509" s="3"/>
    </row>
    <row r="510" ht="12.75">
      <c r="C510" s="3"/>
    </row>
    <row r="511" ht="12.75">
      <c r="C511" s="3"/>
    </row>
    <row r="512" ht="12.75">
      <c r="C512" s="3"/>
    </row>
    <row r="513" ht="12.75">
      <c r="C513" s="3"/>
    </row>
    <row r="514" ht="12.75">
      <c r="C514" s="3"/>
    </row>
    <row r="515" ht="12.75">
      <c r="C515" s="3"/>
    </row>
    <row r="516" ht="12.75">
      <c r="C516" s="3"/>
    </row>
    <row r="517" ht="12.75">
      <c r="C517" s="3"/>
    </row>
    <row r="518" ht="12.75">
      <c r="C518" s="3"/>
    </row>
    <row r="519" ht="12.75">
      <c r="C519" s="3"/>
    </row>
    <row r="520" ht="12.75">
      <c r="C520" s="3"/>
    </row>
    <row r="521" ht="12.75">
      <c r="C521" s="3"/>
    </row>
    <row r="522" ht="12.75">
      <c r="C522" s="3"/>
    </row>
    <row r="523" ht="12.75">
      <c r="C523" s="3"/>
    </row>
    <row r="524" ht="12.75">
      <c r="C524" s="3"/>
    </row>
    <row r="525" ht="12.75">
      <c r="C525" s="3"/>
    </row>
    <row r="526" ht="12.75">
      <c r="C526" s="3"/>
    </row>
    <row r="527" ht="12.75">
      <c r="C527" s="3"/>
    </row>
    <row r="528" ht="12.75">
      <c r="C528" s="3"/>
    </row>
    <row r="529" ht="12.75">
      <c r="C529" s="3"/>
    </row>
    <row r="530" ht="12.75">
      <c r="C530" s="3"/>
    </row>
    <row r="531" ht="12.75">
      <c r="C531" s="3"/>
    </row>
    <row r="532" ht="12.75">
      <c r="C532" s="3"/>
    </row>
    <row r="533" ht="12.75">
      <c r="C533" s="3"/>
    </row>
    <row r="534" ht="12.75">
      <c r="C534" s="3"/>
    </row>
    <row r="535" ht="12.75">
      <c r="C535" s="3"/>
    </row>
    <row r="536" ht="12.75">
      <c r="C536" s="3"/>
    </row>
    <row r="537" ht="12.75">
      <c r="C537" s="3"/>
    </row>
    <row r="538" ht="12.75">
      <c r="C538" s="3"/>
    </row>
    <row r="539" ht="12.75">
      <c r="C539" s="3"/>
    </row>
    <row r="540" ht="12.75">
      <c r="C540" s="3"/>
    </row>
    <row r="541" ht="12.75">
      <c r="C541" s="3"/>
    </row>
    <row r="542" ht="12.75">
      <c r="C542" s="3"/>
    </row>
    <row r="543" ht="12.75">
      <c r="C543" s="3"/>
    </row>
    <row r="544" ht="12.75">
      <c r="C544" s="3"/>
    </row>
    <row r="545" ht="12.75">
      <c r="C545" s="3"/>
    </row>
    <row r="546" ht="12.75">
      <c r="C546" s="3"/>
    </row>
    <row r="547" ht="12.75">
      <c r="C547" s="3"/>
    </row>
    <row r="548" ht="12.75">
      <c r="C548" s="3"/>
    </row>
    <row r="549" ht="12.75">
      <c r="C549" s="3"/>
    </row>
    <row r="550" ht="12.75">
      <c r="C550" s="3"/>
    </row>
    <row r="551" ht="12.75">
      <c r="C551" s="3"/>
    </row>
    <row r="552" ht="12.75">
      <c r="C552" s="3"/>
    </row>
    <row r="553" ht="12.75">
      <c r="C553" s="3"/>
    </row>
    <row r="554" ht="12.75">
      <c r="C554" s="3"/>
    </row>
    <row r="555" ht="12.75">
      <c r="C555" s="3"/>
    </row>
    <row r="556" ht="12.75">
      <c r="C556" s="3"/>
    </row>
    <row r="557" ht="12.75">
      <c r="C557" s="3"/>
    </row>
    <row r="558" ht="12.75">
      <c r="C558" s="3"/>
    </row>
    <row r="559" ht="12.75">
      <c r="C559" s="3"/>
    </row>
    <row r="560" ht="12.75">
      <c r="C560" s="3"/>
    </row>
    <row r="561" ht="12.75">
      <c r="C561" s="3"/>
    </row>
    <row r="562" ht="12.75">
      <c r="C562" s="3"/>
    </row>
    <row r="563" ht="12.75">
      <c r="C563" s="3"/>
    </row>
    <row r="564" ht="12.75">
      <c r="C564" s="3"/>
    </row>
    <row r="565" ht="12.75">
      <c r="C565" s="3"/>
    </row>
    <row r="566" ht="12.75">
      <c r="C566" s="3"/>
    </row>
    <row r="567" ht="12.75">
      <c r="C567" s="3"/>
    </row>
    <row r="568" ht="12.75">
      <c r="C568" s="3"/>
    </row>
    <row r="569" ht="12.75">
      <c r="C569" s="3"/>
    </row>
    <row r="570" ht="12.75">
      <c r="C570" s="3"/>
    </row>
    <row r="571" ht="12.75">
      <c r="C571" s="3"/>
    </row>
    <row r="572" ht="12.75">
      <c r="C572" s="3"/>
    </row>
    <row r="573" ht="12.75">
      <c r="C573" s="3"/>
    </row>
    <row r="574" ht="12.75">
      <c r="C574" s="3"/>
    </row>
    <row r="575" ht="12.75">
      <c r="C575" s="3"/>
    </row>
    <row r="576" ht="12.75">
      <c r="C576" s="3"/>
    </row>
    <row r="577" ht="12.75">
      <c r="C577" s="3"/>
    </row>
    <row r="578" ht="12.75">
      <c r="C578" s="3"/>
    </row>
    <row r="579" ht="12.75">
      <c r="C579" s="3"/>
    </row>
    <row r="580" ht="12.75">
      <c r="C580" s="3"/>
    </row>
    <row r="581" ht="12.75">
      <c r="C581" s="3"/>
    </row>
    <row r="582" ht="12.75">
      <c r="C582" s="3"/>
    </row>
    <row r="583" ht="12.75">
      <c r="C583" s="3"/>
    </row>
    <row r="584" ht="12.75">
      <c r="C584" s="3"/>
    </row>
    <row r="585" ht="12.75">
      <c r="C585" s="3"/>
    </row>
    <row r="586" ht="12.75">
      <c r="C586" s="3"/>
    </row>
    <row r="587" ht="12.75">
      <c r="C587" s="3"/>
    </row>
    <row r="588" ht="12.75">
      <c r="C588" s="3"/>
    </row>
    <row r="589" ht="12.75">
      <c r="C589" s="3"/>
    </row>
    <row r="590" ht="12.75">
      <c r="C590" s="3"/>
    </row>
    <row r="591" ht="12.75">
      <c r="C591" s="3"/>
    </row>
    <row r="592" ht="12.75">
      <c r="C592" s="3"/>
    </row>
    <row r="593" ht="12.75">
      <c r="C593" s="3"/>
    </row>
    <row r="594" ht="12.75">
      <c r="C594" s="3"/>
    </row>
    <row r="595" ht="12.75">
      <c r="C595" s="3"/>
    </row>
    <row r="596" ht="12.75">
      <c r="C596" s="3"/>
    </row>
    <row r="597" ht="12.75">
      <c r="C597" s="3"/>
    </row>
    <row r="598" ht="12.75">
      <c r="C598" s="3"/>
    </row>
    <row r="599" ht="12.75">
      <c r="C599" s="3"/>
    </row>
    <row r="600" ht="12.75">
      <c r="C600" s="3"/>
    </row>
    <row r="601" ht="12.75">
      <c r="C601" s="3"/>
    </row>
    <row r="602" ht="12.75">
      <c r="C602" s="3"/>
    </row>
    <row r="603" ht="12.75">
      <c r="C603" s="3"/>
    </row>
    <row r="604" ht="12.75">
      <c r="C604" s="3"/>
    </row>
    <row r="605" ht="12.75">
      <c r="C605" s="3"/>
    </row>
    <row r="606" ht="12.75">
      <c r="C606" s="3"/>
    </row>
    <row r="607" ht="12.75">
      <c r="C607" s="3"/>
    </row>
    <row r="608" ht="12.75">
      <c r="C608" s="3"/>
    </row>
    <row r="609" ht="12.75">
      <c r="C609" s="3"/>
    </row>
    <row r="610" ht="12.75">
      <c r="C610" s="3"/>
    </row>
    <row r="611" ht="12.75">
      <c r="C611" s="3"/>
    </row>
    <row r="612" ht="12.75">
      <c r="C612" s="3"/>
    </row>
    <row r="613" ht="12.75">
      <c r="C613" s="3"/>
    </row>
    <row r="614" ht="12.75">
      <c r="C614" s="3"/>
    </row>
    <row r="615" ht="12.75">
      <c r="C615" s="3"/>
    </row>
    <row r="616" ht="12.75">
      <c r="C616" s="3"/>
    </row>
    <row r="617" ht="12.75">
      <c r="C617" s="3"/>
    </row>
    <row r="618" ht="12.75">
      <c r="C618" s="3"/>
    </row>
    <row r="619" ht="12.75">
      <c r="C619" s="3"/>
    </row>
    <row r="620" ht="12.75">
      <c r="C620" s="3"/>
    </row>
    <row r="621" ht="12.75">
      <c r="C621" s="3"/>
    </row>
    <row r="622" ht="12.75">
      <c r="C622" s="3"/>
    </row>
    <row r="623" ht="12.75">
      <c r="C623" s="3"/>
    </row>
    <row r="624" ht="12.75">
      <c r="C624" s="3"/>
    </row>
    <row r="625" ht="12.75">
      <c r="C625" s="3"/>
    </row>
    <row r="626" ht="12.75">
      <c r="C626" s="3"/>
    </row>
    <row r="627" ht="12.75">
      <c r="C627" s="3"/>
    </row>
    <row r="628" ht="12.75">
      <c r="C628" s="3"/>
    </row>
    <row r="629" ht="12.75">
      <c r="C629" s="3"/>
    </row>
    <row r="630" ht="12.75">
      <c r="C630" s="3"/>
    </row>
    <row r="631" ht="12.75">
      <c r="C631" s="3"/>
    </row>
    <row r="632" ht="12.75">
      <c r="C632" s="3"/>
    </row>
    <row r="633" ht="12.75">
      <c r="C633" s="3"/>
    </row>
    <row r="634" ht="12.75">
      <c r="C634" s="3"/>
    </row>
    <row r="635" ht="12.75">
      <c r="C635" s="3"/>
    </row>
    <row r="636" ht="12.75">
      <c r="C636" s="3"/>
    </row>
    <row r="637" ht="12.75">
      <c r="C637" s="3"/>
    </row>
    <row r="638" ht="12.75">
      <c r="C638" s="3"/>
    </row>
    <row r="639" ht="12.75">
      <c r="C639" s="3"/>
    </row>
    <row r="640" ht="12.75">
      <c r="C640" s="3"/>
    </row>
    <row r="641" ht="12.75">
      <c r="C641" s="3"/>
    </row>
    <row r="642" ht="12.75">
      <c r="C642" s="3"/>
    </row>
    <row r="643" ht="12.75">
      <c r="C643" s="3"/>
    </row>
    <row r="644" ht="12.75">
      <c r="C644" s="3"/>
    </row>
    <row r="645" ht="12.75">
      <c r="C645" s="3"/>
    </row>
    <row r="646" ht="12.75">
      <c r="C646" s="3"/>
    </row>
    <row r="647" ht="12.75">
      <c r="C647" s="3"/>
    </row>
    <row r="648" ht="12.75">
      <c r="C648" s="3"/>
    </row>
    <row r="649" ht="12.75">
      <c r="C649" s="3"/>
    </row>
    <row r="650" ht="12.75">
      <c r="C650" s="3"/>
    </row>
    <row r="651" ht="12.75">
      <c r="C651" s="3"/>
    </row>
    <row r="652" ht="12.75">
      <c r="C652" s="3"/>
    </row>
    <row r="653" ht="12.75">
      <c r="C653" s="3"/>
    </row>
    <row r="654" ht="12.75">
      <c r="C654" s="3"/>
    </row>
    <row r="655" ht="12.75">
      <c r="C655" s="3"/>
    </row>
    <row r="656" ht="12.75">
      <c r="C656" s="3"/>
    </row>
    <row r="657" ht="12.75">
      <c r="C657" s="3"/>
    </row>
    <row r="658" ht="12.75">
      <c r="C658" s="3"/>
    </row>
    <row r="659" ht="12.75">
      <c r="C659" s="3"/>
    </row>
    <row r="660" ht="12.75">
      <c r="C660" s="3"/>
    </row>
    <row r="661" ht="12.75">
      <c r="C661" s="3"/>
    </row>
    <row r="662" ht="12.75">
      <c r="C662" s="3"/>
    </row>
    <row r="663" ht="12.75">
      <c r="C663" s="3"/>
    </row>
    <row r="664" ht="12.75">
      <c r="C664" s="3"/>
    </row>
    <row r="665" ht="12.75">
      <c r="C665" s="3"/>
    </row>
    <row r="666" ht="12.75">
      <c r="C666" s="3"/>
    </row>
    <row r="667" ht="12.75">
      <c r="C667" s="3"/>
    </row>
    <row r="668" ht="12.75">
      <c r="C668" s="3"/>
    </row>
    <row r="669" ht="12.75">
      <c r="C669" s="3"/>
    </row>
    <row r="670" ht="12.75">
      <c r="C670" s="3"/>
    </row>
    <row r="671" ht="12.75">
      <c r="C671" s="3"/>
    </row>
    <row r="672" ht="12.75">
      <c r="C672" s="3"/>
    </row>
    <row r="673" ht="12.75">
      <c r="C673" s="3"/>
    </row>
    <row r="674" ht="12.75">
      <c r="C674" s="3"/>
    </row>
    <row r="675" ht="12.75">
      <c r="C675" s="3"/>
    </row>
    <row r="676" ht="12.75">
      <c r="C676" s="3"/>
    </row>
    <row r="677" ht="12.75">
      <c r="C677" s="3"/>
    </row>
    <row r="678" ht="12.75">
      <c r="C678" s="3"/>
    </row>
    <row r="679" ht="12.75">
      <c r="C679" s="3"/>
    </row>
    <row r="680" ht="12.75">
      <c r="C680" s="3"/>
    </row>
    <row r="681" ht="12.75">
      <c r="C681" s="3"/>
    </row>
    <row r="682" ht="12.75">
      <c r="C682" s="3"/>
    </row>
    <row r="683" ht="12.75">
      <c r="C683" s="3"/>
    </row>
    <row r="684" ht="12.75">
      <c r="C684" s="3"/>
    </row>
    <row r="685" ht="12.75">
      <c r="C685" s="3"/>
    </row>
    <row r="686" ht="12.75">
      <c r="C686" s="3"/>
    </row>
    <row r="687" ht="12.75">
      <c r="C687" s="3"/>
    </row>
    <row r="688" ht="12.75">
      <c r="C688" s="3"/>
    </row>
    <row r="689" ht="12.75">
      <c r="C689" s="3"/>
    </row>
    <row r="690" ht="12.75">
      <c r="C690" s="3"/>
    </row>
    <row r="691" ht="12.75">
      <c r="C691" s="3"/>
    </row>
    <row r="692" ht="12.75">
      <c r="C692" s="3"/>
    </row>
    <row r="693" ht="12.75">
      <c r="C693" s="3"/>
    </row>
    <row r="694" ht="12.75">
      <c r="C694" s="3"/>
    </row>
    <row r="695" ht="12.75">
      <c r="C695" s="3"/>
    </row>
    <row r="696" ht="12.75">
      <c r="C696" s="3"/>
    </row>
    <row r="697" ht="12.75">
      <c r="C697" s="3"/>
    </row>
    <row r="698" ht="12.75">
      <c r="C698" s="3"/>
    </row>
    <row r="699" ht="12.75">
      <c r="C699" s="3"/>
    </row>
    <row r="700" ht="12.75">
      <c r="C700" s="3"/>
    </row>
    <row r="701" ht="12.75">
      <c r="C701" s="3"/>
    </row>
    <row r="702" ht="12.75">
      <c r="C702" s="3"/>
    </row>
    <row r="703" ht="12.75">
      <c r="C703" s="3"/>
    </row>
    <row r="704" ht="12.75">
      <c r="C704" s="3"/>
    </row>
    <row r="705" ht="12.75">
      <c r="C705" s="3"/>
    </row>
    <row r="706" ht="12.75">
      <c r="C706" s="3"/>
    </row>
    <row r="707" ht="12.75">
      <c r="C707" s="3"/>
    </row>
    <row r="708" ht="12.75">
      <c r="C708" s="3"/>
    </row>
    <row r="709" ht="12.75">
      <c r="C709" s="3"/>
    </row>
    <row r="710" ht="12.75">
      <c r="C710" s="3"/>
    </row>
    <row r="711" ht="12.75">
      <c r="C711" s="3"/>
    </row>
    <row r="712" ht="12.75">
      <c r="C712" s="3"/>
    </row>
    <row r="713" ht="12.75">
      <c r="C713" s="3"/>
    </row>
    <row r="714" ht="12.75">
      <c r="C714" s="3"/>
    </row>
    <row r="715" ht="12.75">
      <c r="C715" s="3"/>
    </row>
    <row r="716" ht="12.75">
      <c r="C716" s="3"/>
    </row>
    <row r="717" ht="12.75">
      <c r="C717" s="3"/>
    </row>
    <row r="718" ht="12.75">
      <c r="C718" s="3"/>
    </row>
    <row r="719" ht="12.75">
      <c r="C719" s="3"/>
    </row>
    <row r="720" ht="12.75">
      <c r="C720" s="3"/>
    </row>
    <row r="721" ht="12.75">
      <c r="C721" s="3"/>
    </row>
    <row r="722" ht="12.75">
      <c r="C722" s="3"/>
    </row>
    <row r="723" ht="12.75">
      <c r="C723" s="3"/>
    </row>
    <row r="724" ht="12.75">
      <c r="C724" s="3"/>
    </row>
    <row r="725" ht="12.75">
      <c r="C725" s="3"/>
    </row>
    <row r="726" ht="12.75">
      <c r="C726" s="3"/>
    </row>
    <row r="727" ht="12.75">
      <c r="C727" s="3"/>
    </row>
    <row r="728" ht="12.75">
      <c r="C728" s="3"/>
    </row>
    <row r="729" ht="12.75">
      <c r="C729" s="3"/>
    </row>
    <row r="730" ht="12.75">
      <c r="C730" s="3"/>
    </row>
    <row r="731" ht="12.75">
      <c r="C731" s="3"/>
    </row>
    <row r="732" ht="12.75">
      <c r="C732" s="3"/>
    </row>
    <row r="733" ht="12.75">
      <c r="C733" s="3"/>
    </row>
    <row r="734" ht="12.75">
      <c r="C734" s="3"/>
    </row>
    <row r="735" ht="12.75">
      <c r="C735" s="3"/>
    </row>
    <row r="736" ht="12.75">
      <c r="C736" s="3"/>
    </row>
    <row r="737" ht="12.75">
      <c r="C737" s="3"/>
    </row>
    <row r="738" ht="12.75">
      <c r="C738" s="3"/>
    </row>
    <row r="739" ht="12.75">
      <c r="C739" s="3"/>
    </row>
    <row r="740" ht="12.75">
      <c r="C740" s="3"/>
    </row>
    <row r="741" ht="12.75">
      <c r="C741" s="3"/>
    </row>
    <row r="742" ht="12.75">
      <c r="C742" s="3"/>
    </row>
    <row r="743" ht="12.75">
      <c r="C743" s="3"/>
    </row>
    <row r="744" ht="12.75">
      <c r="C744" s="3"/>
    </row>
    <row r="745" ht="12.75">
      <c r="C745" s="3"/>
    </row>
    <row r="746" ht="12.75">
      <c r="C746" s="3"/>
    </row>
    <row r="747" ht="12.75">
      <c r="C747" s="3"/>
    </row>
    <row r="748" ht="12.75">
      <c r="C748" s="3"/>
    </row>
    <row r="749" ht="12.75">
      <c r="C749" s="3"/>
    </row>
    <row r="750" ht="12.75">
      <c r="C750" s="3"/>
    </row>
    <row r="751" ht="12.75">
      <c r="C751" s="3"/>
    </row>
    <row r="752" ht="12.75">
      <c r="C752" s="3"/>
    </row>
    <row r="753" ht="12.75">
      <c r="C753" s="3"/>
    </row>
    <row r="754" ht="12.75">
      <c r="C754" s="3"/>
    </row>
    <row r="755" ht="12.75">
      <c r="C755" s="3"/>
    </row>
    <row r="756" ht="12.75">
      <c r="C756" s="3"/>
    </row>
    <row r="757" ht="12.75">
      <c r="C757" s="3"/>
    </row>
    <row r="758" ht="12.75">
      <c r="C758" s="3"/>
    </row>
    <row r="759" ht="12.75">
      <c r="C759" s="3"/>
    </row>
    <row r="760" ht="12.75">
      <c r="C760" s="3"/>
    </row>
    <row r="761" ht="12.75">
      <c r="C761" s="3"/>
    </row>
    <row r="762" ht="12.75">
      <c r="C762" s="3"/>
    </row>
    <row r="763" ht="12.75">
      <c r="C763" s="3"/>
    </row>
    <row r="764" ht="12.75">
      <c r="C764" s="3"/>
    </row>
    <row r="765" ht="12.75">
      <c r="C765" s="3"/>
    </row>
    <row r="766" ht="12.75">
      <c r="C766" s="3"/>
    </row>
    <row r="767" ht="12.75">
      <c r="C767" s="3"/>
    </row>
    <row r="768" ht="12.75">
      <c r="C768" s="3"/>
    </row>
    <row r="769" ht="12.75">
      <c r="C769" s="3"/>
    </row>
    <row r="770" ht="12.75">
      <c r="C770" s="3"/>
    </row>
    <row r="771" ht="12.75">
      <c r="C771" s="3"/>
    </row>
    <row r="772" ht="12.75">
      <c r="C772" s="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Turneringsskema</dc:title>
  <dc:subject/>
  <dc:creator>Johnny Mogensen</dc:creator>
  <cp:keywords/>
  <dc:description/>
  <cp:lastModifiedBy>Yogi</cp:lastModifiedBy>
  <cp:lastPrinted>2017-07-03T11:11:34Z</cp:lastPrinted>
  <dcterms:created xsi:type="dcterms:W3CDTF">2001-07-10T06:49:04Z</dcterms:created>
  <dcterms:modified xsi:type="dcterms:W3CDTF">2018-11-26T07:58:41Z</dcterms:modified>
  <cp:category/>
  <cp:version/>
  <cp:contentType/>
  <cp:contentStatus/>
</cp:coreProperties>
</file>